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お仕事フォルダ\クラウドテック案件\ビーイング\01_インボイス対応\出力帳票\"/>
    </mc:Choice>
  </mc:AlternateContent>
  <xr:revisionPtr revIDLastSave="0" documentId="8_{149CA4C2-95F6-4069-A524-8D6B8068056C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DATA" sheetId="5" state="veryHidden" r:id="rId1"/>
    <sheet name="表紙" sheetId="1" r:id="rId2"/>
    <sheet name="見積条件書" sheetId="2" r:id="rId3"/>
    <sheet name="内訳書" sheetId="3" r:id="rId4"/>
    <sheet name="内訳書_集計" sheetId="7" state="hidden" r:id="rId5"/>
    <sheet name="明細書" sheetId="4" r:id="rId6"/>
    <sheet name="明細書_集計" sheetId="8" state="hidden" r:id="rId7"/>
  </sheets>
  <definedNames>
    <definedName name="AnkenKenmei">DATA!$D$25</definedName>
    <definedName name="AnkenKenmei_Text">DATA!$E$25</definedName>
    <definedName name="Biko">DATA!$D$24</definedName>
    <definedName name="Biko_Text">DATA!$E$24</definedName>
    <definedName name="COUNTER" localSheetId="4">内訳書_集計!$A$1</definedName>
    <definedName name="COUNTER" localSheetId="6">明細書_集計!$A$1</definedName>
    <definedName name="Daihyosyamei">DATA!$D$30</definedName>
    <definedName name="Daihyosyamei_Text">DATA!$E$29</definedName>
    <definedName name="DispHyojunRate">DATA!$C$45</definedName>
    <definedName name="DispHyojunRate_Text">DATA!$E$45</definedName>
    <definedName name="DispKeigenRate">DATA!$C$41</definedName>
    <definedName name="DispKeigenRate_Text">DATA!$E$41</definedName>
    <definedName name="DispKokyakuTelNo" localSheetId="0">DATA!$E$10</definedName>
    <definedName name="DispShohizeiRate">DATA!$C$12</definedName>
    <definedName name="DispShohizeiRate_Text">DATA!$E$12</definedName>
    <definedName name="FaxNo">DATA!$D$34</definedName>
    <definedName name="FaxNo_Text">DATA!$E$34</definedName>
    <definedName name="GenbaJyusyo">DATA!$D$19</definedName>
    <definedName name="GenbaJyusyo_Text">DATA!$E$19</definedName>
    <definedName name="GenkaKingakuTotal">DATA!$D$14</definedName>
    <definedName name="HyojunGenka">DATA!$D$47</definedName>
    <definedName name="HyojunObjTotal">DATA!$D$45</definedName>
    <definedName name="HyojunTotal">DATA!$D$46</definedName>
    <definedName name="HyojunZeibetuArari">DATA!$D$48</definedName>
    <definedName name="InvoiceNo">DATA!$D$40</definedName>
    <definedName name="InvoiceNo_Text">DATA!$E$40</definedName>
    <definedName name="Jyusyo">DATA!$D$32</definedName>
    <definedName name="Kaisyamei">DATA!$D$28</definedName>
    <definedName name="Katagaki">DATA!$D$29</definedName>
    <definedName name="KeigenGenka">DATA!$D$43</definedName>
    <definedName name="KeigenObjTotal">DATA!$D$41</definedName>
    <definedName name="KeigenTotal">DATA!$D$42</definedName>
    <definedName name="KeigenZeibetuArari">DATA!$D$44</definedName>
    <definedName name="KEISEN">DATA!$K$3</definedName>
    <definedName name="Keisyo">DATA!$D$7</definedName>
    <definedName name="KenmeiKubun">DATA!$J$18</definedName>
    <definedName name="KinDispCtrl">DATA!$J$12</definedName>
    <definedName name="KojiKenmei">DATA!$D$18</definedName>
    <definedName name="KojiKenmei_Text">DATA!$J$20</definedName>
    <definedName name="Koki">DATA!$H$22</definedName>
    <definedName name="KokiFrom">DATA!$D$22</definedName>
    <definedName name="KokiTo">DATA!$D$23</definedName>
    <definedName name="KokyakuJusyo">DATA!$D$9</definedName>
    <definedName name="Kokyakumei">DATA!$D$6</definedName>
    <definedName name="Kokyakumei_Keisyo">DATA!$E$6</definedName>
    <definedName name="KokyakuTantosyamei">DATA!$D$8</definedName>
    <definedName name="KokyakuTantosyamei_Text">DATA!$E$8</definedName>
    <definedName name="KokyakuTelNo">DATA!$D$10</definedName>
    <definedName name="Komokumei_Text">DATA!$J$19</definedName>
    <definedName name="Kyoka_Text">DATA!$E$27</definedName>
    <definedName name="KyokaNo">DATA!$D$27</definedName>
    <definedName name="MailAddress">DATA!$D$37</definedName>
    <definedName name="MailAddress_Text">DATA!$E$37</definedName>
    <definedName name="MAXROW" localSheetId="4">内訳書_集計!$A$2</definedName>
    <definedName name="MAXROW" localSheetId="6">明細書_集計!$A$2</definedName>
    <definedName name="MeisaiTitle" localSheetId="5">明細書!$J$1</definedName>
    <definedName name="MitumoriNo">DATA!$D$3</definedName>
    <definedName name="MitumoriOutDate">DATA!$D$4</definedName>
    <definedName name="MitumoriOutDate_Text">DATA!$E$4</definedName>
    <definedName name="MitumoriUchiwakeNo" localSheetId="3">内訳書!$B$5</definedName>
    <definedName name="MitumoriUchiwakeNo" localSheetId="5">明細書!$B$5</definedName>
    <definedName name="_xlnm.Print_Area" localSheetId="3">内訳書!$A$1:$Q$25</definedName>
    <definedName name="_xlnm.Print_Area" localSheetId="4">OFFSET(内訳書_集計!$A$1,0,0,内訳書_集計!MAXROW,16)</definedName>
    <definedName name="_xlnm.Print_Area" localSheetId="5">明細書!$A$1:$T$24</definedName>
    <definedName name="_xlnm.Print_Area" localSheetId="6">OFFSET(明細書_集計!$A$1,0,0,明細書_集計!MAXROW,16)</definedName>
    <definedName name="_xlnm.Print_Titles" localSheetId="4">内訳書_集計!$1:$4</definedName>
    <definedName name="_xlnm.Print_Titles" localSheetId="6">明細書_集計!$1:$4</definedName>
    <definedName name="SiharaiJoken_Text">DATA!$E$20</definedName>
    <definedName name="SiharaiJokenOutput">DATA!$D$20</definedName>
    <definedName name="SyohiZeiKingaku">DATA!$D$12</definedName>
    <definedName name="TanDispCtrl">DATA!$J$10</definedName>
    <definedName name="TantoSyainmei">DATA!$D$36</definedName>
    <definedName name="TantoSyainmei_Text">DATA!$E$36</definedName>
    <definedName name="TaxCalType">DATA!$J$41</definedName>
    <definedName name="TelNo">DATA!$D$33</definedName>
    <definedName name="TelNo_Text">DATA!$E$33</definedName>
    <definedName name="Url">DATA!$D$35</definedName>
    <definedName name="YubinNo">DATA!$D$31</definedName>
    <definedName name="YubinNo_Text">DATA!$E$31</definedName>
    <definedName name="Yukokigen">DATA!$D$21</definedName>
    <definedName name="Yukokigen_Text">DATA!$E$21</definedName>
    <definedName name="ZeibetuArariKingaku">DATA!$D$15</definedName>
    <definedName name="ZeibetuMitumoriTotalKin">DATA!$D$11</definedName>
    <definedName name="ZeikomiArari">DATA!$D$16</definedName>
    <definedName name="ZeikomiMitumoriTotalKin">DATA!$D$13</definedName>
    <definedName name="見積条件書">見積条件書!$A$1</definedName>
    <definedName name="内訳書">内訳書!$A$1</definedName>
    <definedName name="表紙">表紙!$A$1</definedName>
    <definedName name="明細書">明細書!$A$1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H14" i="1"/>
  <c r="I13" i="1"/>
  <c r="H13" i="1"/>
  <c r="I12" i="1"/>
  <c r="H12" i="1"/>
  <c r="I11" i="1"/>
  <c r="H11" i="1"/>
  <c r="F15" i="1"/>
  <c r="F14" i="1"/>
  <c r="B14" i="1"/>
  <c r="F13" i="1"/>
  <c r="B13" i="1"/>
  <c r="F12" i="1"/>
  <c r="B12" i="1"/>
  <c r="F11" i="1"/>
  <c r="B11" i="1"/>
  <c r="E45" i="5"/>
  <c r="E41" i="5"/>
  <c r="E40" i="5"/>
  <c r="E12" i="5"/>
  <c r="E37" i="5"/>
  <c r="E8" i="5"/>
  <c r="B9" i="1" s="1"/>
  <c r="B5" i="7"/>
  <c r="B1" i="4"/>
  <c r="E6" i="5" l="1"/>
  <c r="J20" i="5"/>
  <c r="J19" i="5"/>
  <c r="B21" i="1" s="1"/>
  <c r="E21" i="1" l="1"/>
  <c r="B3" i="4"/>
  <c r="B3" i="3"/>
  <c r="B7" i="2"/>
  <c r="E25" i="5"/>
  <c r="M25" i="3" l="1"/>
  <c r="J25" i="3"/>
  <c r="B504" i="8" l="1"/>
  <c r="B503" i="8"/>
  <c r="B502" i="8"/>
  <c r="B501" i="8"/>
  <c r="B500" i="8"/>
  <c r="B499" i="8"/>
  <c r="B498" i="8"/>
  <c r="B497" i="8"/>
  <c r="B496" i="8"/>
  <c r="B495" i="8"/>
  <c r="B494" i="8"/>
  <c r="B493" i="8"/>
  <c r="B492" i="8"/>
  <c r="B491" i="8"/>
  <c r="B490" i="8"/>
  <c r="B489" i="8"/>
  <c r="B488" i="8"/>
  <c r="B487" i="8"/>
  <c r="B486" i="8"/>
  <c r="B485" i="8"/>
  <c r="B484" i="8"/>
  <c r="B483" i="8"/>
  <c r="B482" i="8"/>
  <c r="B481" i="8"/>
  <c r="B480" i="8"/>
  <c r="B479" i="8"/>
  <c r="B478" i="8"/>
  <c r="B477" i="8"/>
  <c r="B476" i="8"/>
  <c r="B475" i="8"/>
  <c r="B474" i="8"/>
  <c r="B473" i="8"/>
  <c r="B472" i="8"/>
  <c r="B471" i="8"/>
  <c r="B470" i="8"/>
  <c r="B469" i="8"/>
  <c r="B468" i="8"/>
  <c r="B467" i="8"/>
  <c r="B466" i="8"/>
  <c r="B465" i="8"/>
  <c r="B464" i="8"/>
  <c r="B463" i="8"/>
  <c r="B462" i="8"/>
  <c r="B461" i="8"/>
  <c r="B460" i="8"/>
  <c r="B459" i="8"/>
  <c r="B458" i="8"/>
  <c r="B457" i="8"/>
  <c r="B456" i="8"/>
  <c r="B455" i="8"/>
  <c r="B454" i="8"/>
  <c r="B453" i="8"/>
  <c r="B452" i="8"/>
  <c r="B451" i="8"/>
  <c r="B450" i="8"/>
  <c r="B449" i="8"/>
  <c r="B448" i="8"/>
  <c r="B447" i="8"/>
  <c r="B446" i="8"/>
  <c r="B445" i="8"/>
  <c r="B444" i="8"/>
  <c r="B443" i="8"/>
  <c r="B442" i="8"/>
  <c r="B441" i="8"/>
  <c r="B440" i="8"/>
  <c r="B439" i="8"/>
  <c r="B438" i="8"/>
  <c r="B437" i="8"/>
  <c r="B436" i="8"/>
  <c r="B435" i="8"/>
  <c r="B434" i="8"/>
  <c r="B433" i="8"/>
  <c r="B432" i="8"/>
  <c r="B431" i="8"/>
  <c r="B430" i="8"/>
  <c r="B429" i="8"/>
  <c r="B428" i="8"/>
  <c r="B427" i="8"/>
  <c r="B426" i="8"/>
  <c r="B425" i="8"/>
  <c r="B424" i="8"/>
  <c r="B423" i="8"/>
  <c r="B422" i="8"/>
  <c r="B421" i="8"/>
  <c r="B420" i="8"/>
  <c r="B419" i="8"/>
  <c r="B418" i="8"/>
  <c r="B417" i="8"/>
  <c r="B416" i="8"/>
  <c r="B415" i="8"/>
  <c r="B414" i="8"/>
  <c r="B413" i="8"/>
  <c r="B412" i="8"/>
  <c r="B411" i="8"/>
  <c r="B410" i="8"/>
  <c r="B409" i="8"/>
  <c r="B408" i="8"/>
  <c r="B407" i="8"/>
  <c r="B406" i="8"/>
  <c r="B405" i="8"/>
  <c r="B404" i="8"/>
  <c r="B403" i="8"/>
  <c r="B402" i="8"/>
  <c r="B401" i="8"/>
  <c r="B400" i="8"/>
  <c r="B399" i="8"/>
  <c r="B398" i="8"/>
  <c r="B397" i="8"/>
  <c r="B396" i="8"/>
  <c r="B395" i="8"/>
  <c r="B394" i="8"/>
  <c r="B393" i="8"/>
  <c r="B392" i="8"/>
  <c r="B391" i="8"/>
  <c r="B390" i="8"/>
  <c r="B389" i="8"/>
  <c r="B388" i="8"/>
  <c r="B387" i="8"/>
  <c r="B386" i="8"/>
  <c r="B385" i="8"/>
  <c r="B384" i="8"/>
  <c r="B383" i="8"/>
  <c r="B382" i="8"/>
  <c r="B381" i="8"/>
  <c r="B380" i="8"/>
  <c r="B379" i="8"/>
  <c r="B378" i="8"/>
  <c r="B377" i="8"/>
  <c r="B376" i="8"/>
  <c r="B375" i="8"/>
  <c r="B374" i="8"/>
  <c r="B373" i="8"/>
  <c r="B372" i="8"/>
  <c r="B371" i="8"/>
  <c r="B370" i="8"/>
  <c r="B369" i="8"/>
  <c r="B368" i="8"/>
  <c r="B367" i="8"/>
  <c r="B366" i="8"/>
  <c r="B365" i="8"/>
  <c r="B364" i="8"/>
  <c r="B363" i="8"/>
  <c r="B362" i="8"/>
  <c r="B361" i="8"/>
  <c r="B360" i="8"/>
  <c r="B359" i="8"/>
  <c r="B358" i="8"/>
  <c r="B357" i="8"/>
  <c r="B356" i="8"/>
  <c r="B355" i="8"/>
  <c r="B354" i="8"/>
  <c r="B353" i="8"/>
  <c r="B352" i="8"/>
  <c r="B351" i="8"/>
  <c r="B350" i="8"/>
  <c r="B349" i="8"/>
  <c r="B348" i="8"/>
  <c r="B347" i="8"/>
  <c r="B346" i="8"/>
  <c r="B345" i="8"/>
  <c r="B344" i="8"/>
  <c r="B343" i="8"/>
  <c r="B342" i="8"/>
  <c r="B341" i="8"/>
  <c r="B340" i="8"/>
  <c r="B339" i="8"/>
  <c r="B338" i="8"/>
  <c r="B337" i="8"/>
  <c r="B336" i="8"/>
  <c r="B335" i="8"/>
  <c r="B334" i="8"/>
  <c r="B333" i="8"/>
  <c r="B332" i="8"/>
  <c r="B331" i="8"/>
  <c r="B330" i="8"/>
  <c r="B329" i="8"/>
  <c r="B328" i="8"/>
  <c r="B327" i="8"/>
  <c r="B326" i="8"/>
  <c r="B325" i="8"/>
  <c r="B324" i="8"/>
  <c r="B323" i="8"/>
  <c r="B322" i="8"/>
  <c r="B321" i="8"/>
  <c r="B320" i="8"/>
  <c r="B319" i="8"/>
  <c r="B318" i="8"/>
  <c r="B317" i="8"/>
  <c r="B316" i="8"/>
  <c r="B315" i="8"/>
  <c r="B314" i="8"/>
  <c r="B313" i="8"/>
  <c r="B312" i="8"/>
  <c r="B311" i="8"/>
  <c r="B310" i="8"/>
  <c r="B309" i="8"/>
  <c r="B308" i="8"/>
  <c r="B307" i="8"/>
  <c r="B306" i="8"/>
  <c r="B305" i="8"/>
  <c r="B304" i="8"/>
  <c r="B303" i="8"/>
  <c r="B302" i="8"/>
  <c r="B301" i="8"/>
  <c r="B300" i="8"/>
  <c r="B299" i="8"/>
  <c r="B298" i="8"/>
  <c r="B297" i="8"/>
  <c r="B296" i="8"/>
  <c r="B295" i="8"/>
  <c r="B294" i="8"/>
  <c r="B293" i="8"/>
  <c r="B292" i="8"/>
  <c r="B291" i="8"/>
  <c r="B290" i="8"/>
  <c r="B289" i="8"/>
  <c r="B288" i="8"/>
  <c r="B287" i="8"/>
  <c r="B286" i="8"/>
  <c r="B285" i="8"/>
  <c r="B284" i="8"/>
  <c r="B283" i="8"/>
  <c r="B282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M3" i="4" l="1"/>
  <c r="J3" i="3"/>
  <c r="D1" i="3"/>
  <c r="N2" i="2"/>
  <c r="J7" i="2"/>
  <c r="P3" i="7" l="1"/>
  <c r="P3" i="8"/>
  <c r="D1" i="7"/>
  <c r="D1" i="8"/>
  <c r="M2" i="1"/>
  <c r="E36" i="5"/>
  <c r="E34" i="5"/>
  <c r="E33" i="5"/>
  <c r="E31" i="5"/>
  <c r="E29" i="5"/>
  <c r="E27" i="5"/>
  <c r="E24" i="5"/>
  <c r="E26" i="1" s="1"/>
  <c r="G22" i="5"/>
  <c r="E22" i="5"/>
  <c r="E21" i="5"/>
  <c r="E24" i="1" s="1"/>
  <c r="E20" i="5"/>
  <c r="E23" i="1" s="1"/>
  <c r="E19" i="5"/>
  <c r="E22" i="1" s="1"/>
  <c r="E18" i="5"/>
  <c r="E10" i="5"/>
  <c r="B8" i="1"/>
  <c r="E4" i="5"/>
  <c r="L3" i="1" l="1"/>
  <c r="M3" i="2"/>
  <c r="S1" i="4"/>
  <c r="P1" i="3"/>
  <c r="F22" i="5"/>
  <c r="H22" i="5" s="1"/>
  <c r="E25" i="1" s="1"/>
  <c r="B3" i="7" l="1"/>
  <c r="A1" i="7" s="1"/>
  <c r="A2" i="7" s="1"/>
  <c r="B3" i="8"/>
  <c r="A1" i="8" s="1"/>
  <c r="A2" i="8" s="1"/>
  <c r="P1" i="7"/>
  <c r="P1" i="8"/>
</calcChain>
</file>

<file path=xl/sharedStrings.xml><?xml version="1.0" encoding="utf-8"?>
<sst xmlns="http://schemas.openxmlformats.org/spreadsheetml/2006/main" count="141" uniqueCount="101">
  <si>
    <t>見積工事金額</t>
    <rPh sb="0" eb="2">
      <t>ミツモリ</t>
    </rPh>
    <rPh sb="2" eb="4">
      <t>コウジ</t>
    </rPh>
    <rPh sb="4" eb="6">
      <t>キンガク</t>
    </rPh>
    <phoneticPr fontId="1"/>
  </si>
  <si>
    <t>見積合計金額</t>
    <rPh sb="0" eb="2">
      <t>ミツモリ</t>
    </rPh>
    <rPh sb="2" eb="4">
      <t>ゴウケイ</t>
    </rPh>
    <rPh sb="4" eb="6">
      <t>キンガク</t>
    </rPh>
    <phoneticPr fontId="1"/>
  </si>
  <si>
    <t>工事件名</t>
    <rPh sb="0" eb="2">
      <t>コウジ</t>
    </rPh>
    <rPh sb="2" eb="4">
      <t>ケンメイ</t>
    </rPh>
    <phoneticPr fontId="1"/>
  </si>
  <si>
    <t>場所</t>
    <rPh sb="0" eb="2">
      <t>バショ</t>
    </rPh>
    <phoneticPr fontId="1"/>
  </si>
  <si>
    <t>支払条件</t>
    <rPh sb="0" eb="2">
      <t>シハライ</t>
    </rPh>
    <rPh sb="2" eb="4">
      <t>ジョウケン</t>
    </rPh>
    <phoneticPr fontId="1"/>
  </si>
  <si>
    <t>有効期限</t>
    <rPh sb="0" eb="2">
      <t>ユウコウ</t>
    </rPh>
    <rPh sb="2" eb="4">
      <t>キゲン</t>
    </rPh>
    <phoneticPr fontId="1"/>
  </si>
  <si>
    <t>工期</t>
    <rPh sb="0" eb="2">
      <t>コウキ</t>
    </rPh>
    <phoneticPr fontId="1"/>
  </si>
  <si>
    <t>備考</t>
    <rPh sb="0" eb="2">
      <t>ビコウ</t>
    </rPh>
    <phoneticPr fontId="1"/>
  </si>
  <si>
    <t>見積番号</t>
    <rPh sb="0" eb="2">
      <t>ミツモリ</t>
    </rPh>
    <rPh sb="2" eb="4">
      <t>バンゴウ</t>
    </rPh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</si>
  <si>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</si>
  <si>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</si>
  <si>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</si>
  <si>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</si>
  <si>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</si>
  <si>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</si>
  <si>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内訳
№</t>
    <rPh sb="0" eb="2">
      <t>ウチワケ</t>
    </rPh>
    <phoneticPr fontId="1"/>
  </si>
  <si>
    <t>明細
№</t>
    <rPh sb="0" eb="2">
      <t>メイサイ</t>
    </rPh>
    <phoneticPr fontId="1"/>
  </si>
  <si>
    <t>：</t>
    <phoneticPr fontId="1"/>
  </si>
  <si>
    <t>原価数量</t>
    <rPh sb="0" eb="2">
      <t>ゲンカ</t>
    </rPh>
    <rPh sb="2" eb="4">
      <t>スウリョウ</t>
    </rPh>
    <phoneticPr fontId="1"/>
  </si>
  <si>
    <t>原価単価</t>
    <rPh sb="0" eb="2">
      <t>ゲンカ</t>
    </rPh>
    <rPh sb="2" eb="4">
      <t>タンカ</t>
    </rPh>
    <phoneticPr fontId="1"/>
  </si>
  <si>
    <t>原価金額</t>
    <rPh sb="0" eb="2">
      <t>ゲンカ</t>
    </rPh>
    <rPh sb="2" eb="4">
      <t>キンガク</t>
    </rPh>
    <phoneticPr fontId="1"/>
  </si>
  <si>
    <t>粗利</t>
    <rPh sb="0" eb="2">
      <t>アラリ</t>
    </rPh>
    <phoneticPr fontId="1"/>
  </si>
  <si>
    <t>粗利率</t>
    <rPh sb="0" eb="2">
      <t>アラリ</t>
    </rPh>
    <rPh sb="2" eb="3">
      <t>リツ</t>
    </rPh>
    <phoneticPr fontId="1"/>
  </si>
  <si>
    <t>取引先</t>
    <rPh sb="0" eb="2">
      <t>トリヒキ</t>
    </rPh>
    <rPh sb="2" eb="3">
      <t>サキ</t>
    </rPh>
    <phoneticPr fontId="1"/>
  </si>
  <si>
    <t>見積書情報</t>
    <rPh sb="0" eb="3">
      <t>ミツモリショ</t>
    </rPh>
    <rPh sb="3" eb="5">
      <t>ジョウホウ</t>
    </rPh>
    <phoneticPr fontId="1"/>
  </si>
  <si>
    <t>見積出力日時</t>
    <rPh sb="0" eb="2">
      <t>ミツモリ</t>
    </rPh>
    <rPh sb="2" eb="4">
      <t>シュツリョク</t>
    </rPh>
    <rPh sb="4" eb="6">
      <t>ニチジ</t>
    </rPh>
    <phoneticPr fontId="1"/>
  </si>
  <si>
    <t>顧客名</t>
    <rPh sb="0" eb="2">
      <t>コキャク</t>
    </rPh>
    <rPh sb="2" eb="3">
      <t>メイ</t>
    </rPh>
    <phoneticPr fontId="1"/>
  </si>
  <si>
    <t>サンプル建設株式会社</t>
    <rPh sb="4" eb="6">
      <t>ケンセツ</t>
    </rPh>
    <rPh sb="6" eb="10">
      <t>カブシキガイシャ</t>
    </rPh>
    <phoneticPr fontId="1"/>
  </si>
  <si>
    <t>敬称</t>
    <rPh sb="0" eb="2">
      <t>ケイショウ</t>
    </rPh>
    <phoneticPr fontId="1"/>
  </si>
  <si>
    <t>御中</t>
    <phoneticPr fontId="1"/>
  </si>
  <si>
    <t>顧客住所</t>
    <rPh sb="0" eb="2">
      <t>コキャク</t>
    </rPh>
    <rPh sb="2" eb="4">
      <t>ジュウショ</t>
    </rPh>
    <phoneticPr fontId="1"/>
  </si>
  <si>
    <t>東京都千代田区ＡＡＡＡ</t>
    <rPh sb="0" eb="3">
      <t>トウキョウト</t>
    </rPh>
    <rPh sb="3" eb="7">
      <t>チヨダク</t>
    </rPh>
    <phoneticPr fontId="1"/>
  </si>
  <si>
    <t>顧客電話番号</t>
    <rPh sb="0" eb="2">
      <t>コキャク</t>
    </rPh>
    <rPh sb="2" eb="4">
      <t>デンワ</t>
    </rPh>
    <rPh sb="4" eb="6">
      <t>バンゴウ</t>
    </rPh>
    <phoneticPr fontId="1"/>
  </si>
  <si>
    <t>03-2545-1254</t>
    <phoneticPr fontId="1"/>
  </si>
  <si>
    <t>工事町2丁目 ビル リフォーム工事</t>
    <rPh sb="0" eb="2">
      <t>コウジ</t>
    </rPh>
    <rPh sb="2" eb="3">
      <t>マチ</t>
    </rPh>
    <rPh sb="4" eb="6">
      <t>チョウメ</t>
    </rPh>
    <rPh sb="15" eb="17">
      <t>コウジ</t>
    </rPh>
    <phoneticPr fontId="1"/>
  </si>
  <si>
    <t>？？県？？市？？町88-888</t>
    <rPh sb="2" eb="3">
      <t>ケン</t>
    </rPh>
    <rPh sb="5" eb="6">
      <t>シ</t>
    </rPh>
    <rPh sb="8" eb="9">
      <t>マチ</t>
    </rPh>
    <phoneticPr fontId="1"/>
  </si>
  <si>
    <t>(支払条件)</t>
    <phoneticPr fontId="1"/>
  </si>
  <si>
    <t>工期（始）</t>
    <rPh sb="0" eb="2">
      <t>コウキ</t>
    </rPh>
    <rPh sb="3" eb="4">
      <t>ハジ</t>
    </rPh>
    <phoneticPr fontId="1"/>
  </si>
  <si>
    <t>工期（終）</t>
    <rPh sb="0" eb="2">
      <t>コウキ</t>
    </rPh>
    <rPh sb="3" eb="4">
      <t>オワリ</t>
    </rPh>
    <phoneticPr fontId="1"/>
  </si>
  <si>
    <t>(備考)</t>
    <rPh sb="1" eb="3">
      <t>ビコウ</t>
    </rPh>
    <phoneticPr fontId="1"/>
  </si>
  <si>
    <t>会社情報</t>
    <rPh sb="0" eb="2">
      <t>カイシャ</t>
    </rPh>
    <rPh sb="2" eb="4">
      <t>ジョウホウ</t>
    </rPh>
    <phoneticPr fontId="1"/>
  </si>
  <si>
    <t>許可番号</t>
    <rPh sb="0" eb="2">
      <t>キョカ</t>
    </rPh>
    <rPh sb="2" eb="4">
      <t>バンゴウ</t>
    </rPh>
    <phoneticPr fontId="1"/>
  </si>
  <si>
    <t>00008880</t>
    <phoneticPr fontId="1"/>
  </si>
  <si>
    <t>会社名</t>
    <rPh sb="0" eb="3">
      <t>カイシャメイ</t>
    </rPh>
    <phoneticPr fontId="1"/>
  </si>
  <si>
    <t>株式会社 プラスバイプラス</t>
    <phoneticPr fontId="1"/>
  </si>
  <si>
    <t>肩書き</t>
    <rPh sb="0" eb="2">
      <t>カタガ</t>
    </rPh>
    <phoneticPr fontId="1"/>
  </si>
  <si>
    <t>代表取締役社長</t>
    <phoneticPr fontId="1"/>
  </si>
  <si>
    <t>代表者名</t>
    <rPh sb="0" eb="3">
      <t>ダイヒョウシャ</t>
    </rPh>
    <rPh sb="3" eb="4">
      <t>メイ</t>
    </rPh>
    <phoneticPr fontId="1"/>
  </si>
  <si>
    <t>代表太郎</t>
    <rPh sb="2" eb="4">
      <t>タロウ</t>
    </rPh>
    <phoneticPr fontId="1"/>
  </si>
  <si>
    <t>〒</t>
    <phoneticPr fontId="1"/>
  </si>
  <si>
    <t>888-8888</t>
    <phoneticPr fontId="1"/>
  </si>
  <si>
    <t>住所</t>
    <rPh sb="0" eb="2">
      <t>ジュウショ</t>
    </rPh>
    <phoneticPr fontId="1"/>
  </si>
  <si>
    <t>？？都？？区？？？8-8-8</t>
    <phoneticPr fontId="1"/>
  </si>
  <si>
    <t>Tel</t>
    <phoneticPr fontId="1"/>
  </si>
  <si>
    <t>03-888-8888</t>
    <phoneticPr fontId="1"/>
  </si>
  <si>
    <t>Fax</t>
    <phoneticPr fontId="1"/>
  </si>
  <si>
    <t>03-880-8880</t>
    <phoneticPr fontId="1"/>
  </si>
  <si>
    <t>URL</t>
    <phoneticPr fontId="1"/>
  </si>
  <si>
    <t>http://www.domain.jp/</t>
    <phoneticPr fontId="1"/>
  </si>
  <si>
    <t>担当者</t>
    <rPh sb="0" eb="3">
      <t>タントウシャ</t>
    </rPh>
    <phoneticPr fontId="1"/>
  </si>
  <si>
    <t>担当一郎</t>
    <rPh sb="0" eb="2">
      <t>タントウ</t>
    </rPh>
    <rPh sb="2" eb="4">
      <t>イチロウ</t>
    </rPh>
    <phoneticPr fontId="1"/>
  </si>
  <si>
    <t>メール</t>
    <phoneticPr fontId="1"/>
  </si>
  <si>
    <t>tantho@domain.co.jp</t>
    <phoneticPr fontId="1"/>
  </si>
  <si>
    <t>税別粗利金額</t>
    <phoneticPr fontId="1"/>
  </si>
  <si>
    <t>税込粗利金額</t>
  </si>
  <si>
    <t>№</t>
    <phoneticPr fontId="1"/>
  </si>
  <si>
    <t>見積番号</t>
  </si>
  <si>
    <t>№</t>
  </si>
  <si>
    <t>名称</t>
  </si>
  <si>
    <t>内容</t>
  </si>
  <si>
    <t>数量</t>
  </si>
  <si>
    <t>単位</t>
  </si>
  <si>
    <t>単価</t>
  </si>
  <si>
    <t>金額</t>
  </si>
  <si>
    <t>原価数量</t>
  </si>
  <si>
    <t>原価単価</t>
  </si>
  <si>
    <t>原価金額</t>
  </si>
  <si>
    <t>粗利</t>
  </si>
  <si>
    <t>粗利率</t>
  </si>
  <si>
    <t>取引先</t>
  </si>
  <si>
    <t>案件名</t>
    <rPh sb="0" eb="2">
      <t>アンケン</t>
    </rPh>
    <rPh sb="2" eb="3">
      <t>メイ</t>
    </rPh>
    <phoneticPr fontId="1"/>
  </si>
  <si>
    <t>最終案件</t>
    <rPh sb="0" eb="2">
      <t>サイシュウ</t>
    </rPh>
    <rPh sb="2" eb="4">
      <t>アンケン</t>
    </rPh>
    <phoneticPr fontId="1"/>
  </si>
  <si>
    <t>0:工事件名、1:案件名、2：工事件名+案件名</t>
    <rPh sb="2" eb="4">
      <t>コウジ</t>
    </rPh>
    <rPh sb="4" eb="6">
      <t>ケンメイ</t>
    </rPh>
    <rPh sb="9" eb="11">
      <t>アンケン</t>
    </rPh>
    <rPh sb="11" eb="12">
      <t>メイ</t>
    </rPh>
    <rPh sb="15" eb="17">
      <t>コウジ</t>
    </rPh>
    <rPh sb="17" eb="19">
      <t>ケンメイ</t>
    </rPh>
    <rPh sb="20" eb="22">
      <t>アンケン</t>
    </rPh>
    <rPh sb="22" eb="23">
      <t>メイ</t>
    </rPh>
    <phoneticPr fontId="1"/>
  </si>
  <si>
    <t>単価・表示桁</t>
  </si>
  <si>
    <t>金額・表示桁</t>
  </si>
  <si>
    <t>階層罫線</t>
  </si>
  <si>
    <t>《内訳書》</t>
    <phoneticPr fontId="1"/>
  </si>
  <si>
    <t>《 明細書 》</t>
    <phoneticPr fontId="1"/>
  </si>
  <si>
    <t>《内訳書_集計》</t>
    <phoneticPr fontId="1"/>
  </si>
  <si>
    <t>《明細書_集計》</t>
    <phoneticPr fontId="1"/>
  </si>
  <si>
    <t>担当者</t>
  </si>
  <si>
    <t>登録事業所番号</t>
  </si>
  <si>
    <t>T1234567890000</t>
  </si>
  <si>
    <t>軽減合計</t>
  </si>
  <si>
    <t>軽減原価</t>
  </si>
  <si>
    <t>軽減税別粗利</t>
  </si>
  <si>
    <t>標準合計</t>
  </si>
  <si>
    <t>標準原価</t>
  </si>
  <si>
    <t>標準税別粗利</t>
  </si>
  <si>
    <t>0:通常、1:インボイス方式</t>
  </si>
  <si>
    <t>見積合計金額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</si>
</sst>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&quot;¥&quot;#,##0_);[Red]\(&quot;¥&quot;#,##0\)"/>
    <numFmt numFmtId="177" formatCode="#,##0_);[Red]\(#,##0\)"/>
    <numFmt numFmtId="178" formatCode="yyyy&quot;年&quot;m&quot;月&quot;d&quot;日(&quot;aaa&quot;)&quot;"/>
    <numFmt numFmtId="179" formatCode="0.0%"/>
    <numFmt numFmtId="180" formatCode="yyyy/mm/dd;@"/>
    <numFmt numFmtId="181" formatCode="&quot;消&quot;&quot;費&quot;&quot;税&quot;\(0%\)"/>
    <numFmt numFmtId="182" formatCode="yyyy/mm/dd"/>
    <numFmt numFmtId="183" formatCode="0_ "/>
    <numFmt numFmtId="184" formatCode=";;;"/>
    <numFmt numFmtId="185" formatCode="@\ "/>
    <numFmt numFmtId="194" formatCode="0%&quot;対&quot;&quot;象&quot;&quot;合&quot;&quot;計&quot;"/>
    <numFmt numFmtId="195" formatCode="&quot;¥&quot;#,##0;\-#,##0"/>
  </numFmts>
  <fonts count="2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  <font>
      <b/>
      <sz val="12"/>
      <color theme="3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7"/>
      <name val="Meiryo UI"/>
      <family val="3"/>
      <charset val="128"/>
    </font>
    <font>
      <sz val="9"/>
      <color rgb="FF7030A0"/>
      <name val="Meiryo UI"/>
      <family val="3"/>
      <charset val="128"/>
    </font>
    <font>
      <b/>
      <sz val="9"/>
      <color theme="7"/>
      <name val="Meiryo UI"/>
      <family val="3"/>
      <charset val="128"/>
    </font>
    <font>
      <sz val="9"/>
      <color theme="0" tint="-0.34998626667073579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2"/>
      <name val="Meiryo UI"/>
      <family val="3"/>
      <charset val="128"/>
    </font>
    <font>
      <b/>
      <sz val="18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u/>
      <sz val="12"/>
      <name val="Meiryo UI"/>
      <family val="3"/>
      <charset val="128"/>
    </font>
    <font>
      <sz val="14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Meiryo UI"/>
      <family val="3"/>
    </font>
    <font>
      <sz val="14"/>
      <name val="Meiryo UI"/>
      <family val="3"/>
    </font>
    <font>
      <sz val="11"/>
      <name val="Meiryo UI"/>
      <family val="3"/>
    </font>
    <font>
      <sz val="10"/>
      <color theme="1"/>
      <name val="Meiryo UI"/>
      <family val="3"/>
    </font>
    <font>
      <sz val="11"/>
      <color theme="1"/>
      <name val="ＭＳ ゴシック"/>
      <family val="3"/>
      <charset val="128"/>
    </font>
    <font>
      <b/>
      <sz val="14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CE6F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/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 style="thin">
        <color theme="0" tint="-0.34998626667073579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rgb="FFC7CED5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/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14999847407452621"/>
      </top>
      <bottom style="thin">
        <color rgb="FFC7CED5"/>
      </bottom>
      <diagonal/>
    </border>
    <border>
      <left/>
      <right/>
      <top style="thin">
        <color theme="0" tint="-0.14999847407452621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14999847407452621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0" fillId="0" borderId="0">
      <alignment vertical="center"/>
    </xf>
    <xf numFmtId="38" fontId="20" fillId="0" borderId="0">
      <alignment vertical="center"/>
    </xf>
    <xf numFmtId="9" fontId="20" fillId="0" borderId="0">
      <alignment vertical="center"/>
    </xf>
    <xf numFmtId="0" fontId="25" fillId="0" borderId="0">
      <alignment vertical="center"/>
    </xf>
  </cellStyleXfs>
  <cellXfs count="2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2" borderId="13" xfId="0" applyFont="1" applyFill="1" applyBorder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5" fillId="2" borderId="17" xfId="0" applyFont="1" applyFill="1" applyBorder="1">
      <alignment vertical="center"/>
    </xf>
    <xf numFmtId="0" fontId="3" fillId="2" borderId="18" xfId="0" applyFont="1" applyFill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2" borderId="23" xfId="0" applyFont="1" applyFill="1" applyBorder="1" applyAlignment="1">
      <alignment horizontal="left" vertical="center"/>
    </xf>
    <xf numFmtId="14" fontId="6" fillId="0" borderId="24" xfId="0" quotePrefix="1" applyNumberFormat="1" applyFont="1" applyBorder="1" applyAlignment="1">
      <alignment horizontal="left" vertical="center"/>
    </xf>
    <xf numFmtId="180" fontId="7" fillId="3" borderId="25" xfId="0" applyNumberFormat="1" applyFont="1" applyFill="1" applyBorder="1">
      <alignment vertical="center"/>
    </xf>
    <xf numFmtId="180" fontId="7" fillId="3" borderId="26" xfId="0" applyNumberFormat="1" applyFont="1" applyFill="1" applyBorder="1">
      <alignment vertical="center"/>
    </xf>
    <xf numFmtId="0" fontId="7" fillId="3" borderId="26" xfId="0" applyFont="1" applyFill="1" applyBorder="1">
      <alignment vertical="center"/>
    </xf>
    <xf numFmtId="0" fontId="7" fillId="3" borderId="27" xfId="0" applyFont="1" applyFill="1" applyBorder="1">
      <alignment vertical="center"/>
    </xf>
    <xf numFmtId="0" fontId="3" fillId="2" borderId="28" xfId="0" applyFont="1" applyFill="1" applyBorder="1" applyAlignment="1">
      <alignment horizontal="left" vertical="center"/>
    </xf>
    <xf numFmtId="0" fontId="3" fillId="0" borderId="24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6" fillId="0" borderId="32" xfId="0" applyFont="1" applyBorder="1" applyAlignment="1">
      <alignment horizontal="left" vertical="center"/>
    </xf>
    <xf numFmtId="0" fontId="6" fillId="3" borderId="25" xfId="0" applyFont="1" applyFill="1" applyBorder="1">
      <alignment vertical="center"/>
    </xf>
    <xf numFmtId="0" fontId="6" fillId="3" borderId="26" xfId="0" applyFont="1" applyFill="1" applyBorder="1">
      <alignment vertical="center"/>
    </xf>
    <xf numFmtId="0" fontId="6" fillId="3" borderId="27" xfId="0" applyFont="1" applyFill="1" applyBorder="1">
      <alignment vertical="center"/>
    </xf>
    <xf numFmtId="0" fontId="6" fillId="0" borderId="24" xfId="0" applyFont="1" applyBorder="1">
      <alignment vertical="center"/>
    </xf>
    <xf numFmtId="0" fontId="3" fillId="0" borderId="33" xfId="0" applyFont="1" applyBorder="1">
      <alignment vertical="center"/>
    </xf>
    <xf numFmtId="177" fontId="6" fillId="0" borderId="24" xfId="1" applyNumberFormat="1" applyFont="1" applyFill="1" applyBorder="1" applyAlignment="1">
      <alignment vertical="center"/>
    </xf>
    <xf numFmtId="177" fontId="6" fillId="3" borderId="25" xfId="0" applyNumberFormat="1" applyFont="1" applyFill="1" applyBorder="1">
      <alignment vertical="center"/>
    </xf>
    <xf numFmtId="181" fontId="8" fillId="4" borderId="23" xfId="0" applyNumberFormat="1" applyFont="1" applyFill="1" applyBorder="1" applyAlignment="1">
      <alignment horizontal="left" vertical="center"/>
    </xf>
    <xf numFmtId="176" fontId="6" fillId="0" borderId="24" xfId="0" applyNumberFormat="1" applyFont="1" applyBorder="1" applyAlignment="1">
      <alignment horizontal="right" vertical="center"/>
    </xf>
    <xf numFmtId="0" fontId="3" fillId="2" borderId="34" xfId="0" applyFont="1" applyFill="1" applyBorder="1" applyAlignment="1">
      <alignment horizontal="left" vertical="center"/>
    </xf>
    <xf numFmtId="0" fontId="6" fillId="0" borderId="35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49" fontId="6" fillId="0" borderId="19" xfId="0" applyNumberFormat="1" applyFont="1" applyBorder="1">
      <alignment vertical="center"/>
    </xf>
    <xf numFmtId="180" fontId="7" fillId="3" borderId="20" xfId="0" applyNumberFormat="1" applyFont="1" applyFill="1" applyBorder="1">
      <alignment vertical="center"/>
    </xf>
    <xf numFmtId="180" fontId="7" fillId="3" borderId="21" xfId="0" applyNumberFormat="1" applyFont="1" applyFill="1" applyBorder="1">
      <alignment vertical="center"/>
    </xf>
    <xf numFmtId="0" fontId="7" fillId="3" borderId="21" xfId="0" applyFont="1" applyFill="1" applyBorder="1">
      <alignment vertical="center"/>
    </xf>
    <xf numFmtId="0" fontId="7" fillId="3" borderId="22" xfId="0" applyFont="1" applyFill="1" applyBorder="1">
      <alignment vertical="center"/>
    </xf>
    <xf numFmtId="49" fontId="6" fillId="0" borderId="24" xfId="0" applyNumberFormat="1" applyFont="1" applyBorder="1">
      <alignment vertical="center"/>
    </xf>
    <xf numFmtId="180" fontId="7" fillId="3" borderId="38" xfId="0" applyNumberFormat="1" applyFont="1" applyFill="1" applyBorder="1">
      <alignment vertical="center"/>
    </xf>
    <xf numFmtId="180" fontId="7" fillId="3" borderId="39" xfId="0" applyNumberFormat="1" applyFont="1" applyFill="1" applyBorder="1">
      <alignment vertical="center"/>
    </xf>
    <xf numFmtId="0" fontId="7" fillId="3" borderId="39" xfId="0" applyFont="1" applyFill="1" applyBorder="1">
      <alignment vertical="center"/>
    </xf>
    <xf numFmtId="0" fontId="7" fillId="3" borderId="40" xfId="0" applyFont="1" applyFill="1" applyBorder="1">
      <alignment vertical="center"/>
    </xf>
    <xf numFmtId="180" fontId="7" fillId="3" borderId="41" xfId="0" applyNumberFormat="1" applyFont="1" applyFill="1" applyBorder="1" applyAlignment="1">
      <alignment horizontal="left" vertical="center"/>
    </xf>
    <xf numFmtId="180" fontId="7" fillId="3" borderId="42" xfId="0" applyNumberFormat="1" applyFont="1" applyFill="1" applyBorder="1">
      <alignment vertical="center"/>
    </xf>
    <xf numFmtId="0" fontId="7" fillId="3" borderId="42" xfId="0" applyFont="1" applyFill="1" applyBorder="1">
      <alignment vertical="center"/>
    </xf>
    <xf numFmtId="180" fontId="9" fillId="0" borderId="43" xfId="0" applyNumberFormat="1" applyFont="1" applyBorder="1" applyAlignment="1">
      <alignment horizontal="left" vertical="center"/>
    </xf>
    <xf numFmtId="180" fontId="9" fillId="0" borderId="43" xfId="0" applyNumberFormat="1" applyFont="1" applyBorder="1" applyAlignment="1">
      <alignment horizontal="center" vertical="center"/>
    </xf>
    <xf numFmtId="180" fontId="9" fillId="0" borderId="44" xfId="0" applyNumberFormat="1" applyFont="1" applyBorder="1" applyAlignment="1">
      <alignment horizontal="left" vertical="center"/>
    </xf>
    <xf numFmtId="180" fontId="7" fillId="3" borderId="45" xfId="0" applyNumberFormat="1" applyFont="1" applyFill="1" applyBorder="1">
      <alignment vertical="center"/>
    </xf>
    <xf numFmtId="0" fontId="7" fillId="0" borderId="46" xfId="0" applyFont="1" applyBorder="1">
      <alignment vertical="center"/>
    </xf>
    <xf numFmtId="0" fontId="7" fillId="0" borderId="47" xfId="0" applyFont="1" applyBorder="1">
      <alignment vertical="center"/>
    </xf>
    <xf numFmtId="0" fontId="7" fillId="0" borderId="48" xfId="0" applyFont="1" applyBorder="1">
      <alignment vertical="center"/>
    </xf>
    <xf numFmtId="0" fontId="5" fillId="2" borderId="49" xfId="0" applyFont="1" applyFill="1" applyBorder="1">
      <alignment vertical="center"/>
    </xf>
    <xf numFmtId="0" fontId="3" fillId="2" borderId="36" xfId="0" applyFont="1" applyFill="1" applyBorder="1" applyAlignment="1">
      <alignment horizontal="left" vertical="center"/>
    </xf>
    <xf numFmtId="0" fontId="10" fillId="2" borderId="13" xfId="0" applyFont="1" applyFill="1" applyBorder="1">
      <alignment vertical="center"/>
    </xf>
    <xf numFmtId="0" fontId="6" fillId="2" borderId="15" xfId="0" applyFont="1" applyFill="1" applyBorder="1">
      <alignment vertical="center"/>
    </xf>
    <xf numFmtId="0" fontId="5" fillId="2" borderId="50" xfId="0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6" fillId="3" borderId="21" xfId="0" applyFont="1" applyFill="1" applyBorder="1">
      <alignment vertical="center"/>
    </xf>
    <xf numFmtId="0" fontId="6" fillId="3" borderId="22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6" fillId="0" borderId="38" xfId="0" applyFont="1" applyBorder="1">
      <alignment vertical="center"/>
    </xf>
    <xf numFmtId="0" fontId="6" fillId="0" borderId="39" xfId="0" applyFont="1" applyBorder="1">
      <alignment vertical="center"/>
    </xf>
    <xf numFmtId="0" fontId="6" fillId="0" borderId="40" xfId="0" applyFont="1" applyBorder="1">
      <alignment vertical="center"/>
    </xf>
    <xf numFmtId="0" fontId="6" fillId="3" borderId="38" xfId="0" applyFont="1" applyFill="1" applyBorder="1">
      <alignment vertical="center"/>
    </xf>
    <xf numFmtId="0" fontId="6" fillId="3" borderId="39" xfId="0" applyFont="1" applyFill="1" applyBorder="1">
      <alignment vertical="center"/>
    </xf>
    <xf numFmtId="0" fontId="6" fillId="3" borderId="40" xfId="0" applyFont="1" applyFill="1" applyBorder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quotePrefix="1" applyFont="1" applyBorder="1">
      <alignment vertical="center"/>
    </xf>
    <xf numFmtId="0" fontId="3" fillId="2" borderId="49" xfId="0" applyFont="1" applyFill="1" applyBorder="1">
      <alignment vertical="center"/>
    </xf>
    <xf numFmtId="0" fontId="3" fillId="0" borderId="3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0" xfId="0" applyFont="1">
      <alignment vertical="center"/>
    </xf>
    <xf numFmtId="0" fontId="11" fillId="0" borderId="7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8" xfId="0" applyFont="1" applyBorder="1">
      <alignment vertical="center"/>
    </xf>
    <xf numFmtId="0" fontId="14" fillId="0" borderId="1" xfId="0" applyFont="1" applyBorder="1" applyAlignment="1"/>
    <xf numFmtId="0" fontId="12" fillId="0" borderId="1" xfId="0" applyFont="1" applyBorder="1" applyAlignment="1"/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1" fillId="0" borderId="9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10" xfId="0" applyFont="1" applyBorder="1">
      <alignment vertical="center"/>
    </xf>
    <xf numFmtId="0" fontId="12" fillId="0" borderId="0" xfId="0" applyFont="1">
      <alignment vertical="center"/>
    </xf>
    <xf numFmtId="0" fontId="17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8" fontId="16" fillId="0" borderId="0" xfId="0" applyNumberFormat="1" applyFont="1">
      <alignment vertical="center"/>
    </xf>
    <xf numFmtId="0" fontId="16" fillId="5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38" fontId="16" fillId="0" borderId="4" xfId="1" applyFont="1" applyFill="1" applyBorder="1" applyAlignment="1">
      <alignment vertical="center" shrinkToFit="1"/>
    </xf>
    <xf numFmtId="0" fontId="16" fillId="0" borderId="4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left" vertical="center" wrapText="1"/>
    </xf>
    <xf numFmtId="38" fontId="16" fillId="6" borderId="4" xfId="1" applyFont="1" applyFill="1" applyBorder="1" applyAlignment="1">
      <alignment vertical="center" shrinkToFit="1"/>
    </xf>
    <xf numFmtId="0" fontId="16" fillId="6" borderId="4" xfId="0" applyFont="1" applyFill="1" applyBorder="1" applyAlignment="1">
      <alignment vertical="center" wrapText="1"/>
    </xf>
    <xf numFmtId="0" fontId="16" fillId="0" borderId="3" xfId="0" applyFont="1" applyBorder="1">
      <alignment vertical="center"/>
    </xf>
    <xf numFmtId="0" fontId="16" fillId="5" borderId="4" xfId="0" applyFont="1" applyFill="1" applyBorder="1" applyAlignment="1">
      <alignment horizontal="center" vertical="center" wrapText="1"/>
    </xf>
    <xf numFmtId="183" fontId="16" fillId="0" borderId="4" xfId="0" applyNumberFormat="1" applyFont="1" applyBorder="1" applyAlignment="1">
      <alignment vertical="center" shrinkToFit="1"/>
    </xf>
    <xf numFmtId="183" fontId="16" fillId="6" borderId="4" xfId="0" applyNumberFormat="1" applyFont="1" applyFill="1" applyBorder="1" applyAlignment="1">
      <alignment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6" borderId="4" xfId="0" applyFont="1" applyFill="1" applyBorder="1" applyAlignment="1">
      <alignment horizontal="center" vertical="center" shrinkToFit="1"/>
    </xf>
    <xf numFmtId="178" fontId="16" fillId="0" borderId="0" xfId="0" applyNumberFormat="1" applyFont="1" applyAlignment="1">
      <alignment vertical="center" shrinkToFit="1"/>
    </xf>
    <xf numFmtId="0" fontId="16" fillId="0" borderId="1" xfId="0" quotePrefix="1" applyFont="1" applyBorder="1" applyAlignment="1">
      <alignment shrinkToFit="1"/>
    </xf>
    <xf numFmtId="0" fontId="21" fillId="0" borderId="1" xfId="3" quotePrefix="1" applyNumberFormat="1" applyFont="1" applyBorder="1" applyAlignment="1" applyProtection="1">
      <alignment shrinkToFit="1"/>
      <protection hidden="1"/>
    </xf>
    <xf numFmtId="0" fontId="21" fillId="0" borderId="0" xfId="3" applyNumberFormat="1" applyFont="1" applyProtection="1">
      <alignment vertical="center"/>
      <protection hidden="1"/>
    </xf>
    <xf numFmtId="178" fontId="21" fillId="0" borderId="0" xfId="3" applyNumberFormat="1" applyFont="1" applyProtection="1">
      <alignment vertical="center"/>
      <protection hidden="1"/>
    </xf>
    <xf numFmtId="178" fontId="21" fillId="0" borderId="0" xfId="3" applyNumberFormat="1" applyFont="1" applyAlignment="1" applyProtection="1">
      <alignment vertical="center" shrinkToFit="1"/>
      <protection hidden="1"/>
    </xf>
    <xf numFmtId="0" fontId="23" fillId="0" borderId="0" xfId="3" applyNumberFormat="1" applyFont="1" applyProtection="1">
      <alignment vertical="center"/>
      <protection hidden="1"/>
    </xf>
    <xf numFmtId="0" fontId="23" fillId="0" borderId="0" xfId="3" applyNumberFormat="1" applyFont="1" applyAlignment="1" applyProtection="1">
      <alignment horizontal="right" vertical="center"/>
      <protection hidden="1"/>
    </xf>
    <xf numFmtId="0" fontId="21" fillId="5" borderId="4" xfId="3" applyNumberFormat="1" applyFont="1" applyFill="1" applyBorder="1" applyAlignment="1" applyProtection="1">
      <alignment horizontal="center" vertical="center"/>
      <protection hidden="1"/>
    </xf>
    <xf numFmtId="0" fontId="21" fillId="0" borderId="0" xfId="3" applyNumberFormat="1" applyFont="1" applyAlignment="1" applyProtection="1">
      <alignment horizontal="center" vertical="center"/>
      <protection hidden="1"/>
    </xf>
    <xf numFmtId="0" fontId="21" fillId="0" borderId="0" xfId="3" applyNumberFormat="1" applyFont="1" applyAlignment="1" applyProtection="1">
      <alignment vertical="center" wrapText="1"/>
      <protection hidden="1"/>
    </xf>
    <xf numFmtId="184" fontId="21" fillId="0" borderId="0" xfId="3" applyNumberFormat="1" applyFont="1" applyProtection="1">
      <alignment vertical="center"/>
      <protection hidden="1"/>
    </xf>
    <xf numFmtId="0" fontId="7" fillId="3" borderId="36" xfId="0" applyFont="1" applyFill="1" applyBorder="1">
      <alignment vertical="center"/>
    </xf>
    <xf numFmtId="0" fontId="7" fillId="3" borderId="37" xfId="0" applyFont="1" applyFill="1" applyBorder="1">
      <alignment vertical="center"/>
    </xf>
    <xf numFmtId="0" fontId="16" fillId="0" borderId="4" xfId="0" applyFont="1" applyBorder="1" applyAlignment="1">
      <alignment vertical="center" shrinkToFit="1"/>
    </xf>
    <xf numFmtId="0" fontId="16" fillId="6" borderId="4" xfId="0" applyFont="1" applyFill="1" applyBorder="1" applyAlignment="1">
      <alignment vertical="center" shrinkToFit="1"/>
    </xf>
    <xf numFmtId="0" fontId="16" fillId="0" borderId="4" xfId="1" applyNumberFormat="1" applyFont="1" applyFill="1" applyBorder="1" applyAlignment="1">
      <alignment vertical="center" shrinkToFit="1"/>
    </xf>
    <xf numFmtId="0" fontId="16" fillId="6" borderId="4" xfId="1" applyNumberFormat="1" applyFont="1" applyFill="1" applyBorder="1" applyAlignment="1">
      <alignment vertical="center" shrinkToFit="1"/>
    </xf>
    <xf numFmtId="38" fontId="12" fillId="0" borderId="0" xfId="1" applyFont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2" fillId="0" borderId="0" xfId="1" applyNumberFormat="1" applyFont="1" applyAlignment="1">
      <alignment vertical="center" shrinkToFit="1"/>
    </xf>
    <xf numFmtId="0" fontId="16" fillId="5" borderId="4" xfId="0" applyFont="1" applyFill="1" applyBorder="1" applyAlignment="1">
      <alignment horizontal="center" vertical="center" shrinkToFit="1"/>
    </xf>
    <xf numFmtId="38" fontId="16" fillId="5" borderId="4" xfId="1" applyFont="1" applyFill="1" applyBorder="1" applyAlignment="1">
      <alignment horizontal="center" vertical="center" shrinkToFit="1"/>
    </xf>
    <xf numFmtId="0" fontId="16" fillId="5" borderId="4" xfId="1" applyNumberFormat="1" applyFont="1" applyFill="1" applyBorder="1" applyAlignment="1">
      <alignment horizontal="center" vertical="center" shrinkToFit="1"/>
    </xf>
    <xf numFmtId="0" fontId="16" fillId="0" borderId="3" xfId="0" applyFont="1" applyBorder="1" applyAlignment="1">
      <alignment vertical="center" shrinkToFit="1"/>
    </xf>
    <xf numFmtId="0" fontId="16" fillId="0" borderId="3" xfId="0" applyFont="1" applyBorder="1" applyAlignment="1">
      <alignment horizontal="center" vertical="center" shrinkToFit="1"/>
    </xf>
    <xf numFmtId="38" fontId="16" fillId="0" borderId="3" xfId="1" applyFont="1" applyBorder="1" applyAlignment="1">
      <alignment vertical="center" shrinkToFit="1"/>
    </xf>
    <xf numFmtId="0" fontId="16" fillId="0" borderId="3" xfId="1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21" fillId="0" borderId="0" xfId="3" applyNumberFormat="1" applyFont="1" applyAlignment="1" applyProtection="1">
      <alignment vertical="center" shrinkToFit="1"/>
      <protection hidden="1"/>
    </xf>
    <xf numFmtId="38" fontId="21" fillId="0" borderId="0" xfId="4" applyFont="1" applyAlignment="1" applyProtection="1">
      <alignment vertical="center" shrinkToFit="1"/>
      <protection hidden="1"/>
    </xf>
    <xf numFmtId="0" fontId="21" fillId="5" borderId="4" xfId="3" applyNumberFormat="1" applyFont="1" applyFill="1" applyBorder="1" applyAlignment="1" applyProtection="1">
      <alignment horizontal="center" vertical="center" shrinkToFit="1"/>
      <protection hidden="1"/>
    </xf>
    <xf numFmtId="38" fontId="21" fillId="5" borderId="4" xfId="4" applyFont="1" applyFill="1" applyBorder="1" applyAlignment="1" applyProtection="1">
      <alignment horizontal="center" vertical="center" shrinkToFit="1"/>
      <protection hidden="1"/>
    </xf>
    <xf numFmtId="0" fontId="21" fillId="0" borderId="0" xfId="3" applyNumberFormat="1" applyFont="1" applyAlignment="1" applyProtection="1">
      <alignment horizontal="center" vertical="center" shrinkToFit="1"/>
      <protection hidden="1"/>
    </xf>
    <xf numFmtId="38" fontId="24" fillId="0" borderId="0" xfId="4" applyFont="1" applyAlignment="1" applyProtection="1">
      <alignment vertical="center" shrinkToFit="1"/>
      <protection hidden="1"/>
    </xf>
    <xf numFmtId="179" fontId="24" fillId="0" borderId="0" xfId="5" applyNumberFormat="1" applyFont="1" applyAlignment="1" applyProtection="1">
      <alignment vertical="center" shrinkToFit="1"/>
      <protection hidden="1"/>
    </xf>
    <xf numFmtId="0" fontId="21" fillId="0" borderId="0" xfId="4" applyNumberFormat="1" applyFont="1" applyAlignment="1" applyProtection="1">
      <alignment vertical="center" shrinkToFit="1"/>
      <protection hidden="1"/>
    </xf>
    <xf numFmtId="0" fontId="21" fillId="5" borderId="4" xfId="4" applyNumberFormat="1" applyFont="1" applyFill="1" applyBorder="1" applyAlignment="1" applyProtection="1">
      <alignment horizontal="center" vertical="center" shrinkToFit="1"/>
      <protection hidden="1"/>
    </xf>
    <xf numFmtId="9" fontId="16" fillId="0" borderId="4" xfId="2" applyFont="1" applyFill="1" applyBorder="1" applyAlignment="1">
      <alignment vertical="center" shrinkToFit="1"/>
    </xf>
    <xf numFmtId="9" fontId="16" fillId="6" borderId="4" xfId="2" applyFont="1" applyFill="1" applyBorder="1" applyAlignment="1">
      <alignment vertical="center" shrinkToFit="1"/>
    </xf>
    <xf numFmtId="0" fontId="3" fillId="7" borderId="51" xfId="0" applyFont="1" applyFill="1" applyBorder="1" applyAlignment="1">
      <alignment horizontal="center"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16" fillId="0" borderId="1" xfId="0" applyFont="1" applyBorder="1" applyAlignment="1">
      <alignment horizontal="left"/>
    </xf>
    <xf numFmtId="0" fontId="3" fillId="8" borderId="52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Continuous" vertical="center" wrapText="1"/>
    </xf>
    <xf numFmtId="0" fontId="16" fillId="5" borderId="11" xfId="0" applyFont="1" applyFill="1" applyBorder="1" applyAlignment="1">
      <alignment horizontal="centerContinuous" vertical="center" wrapText="1"/>
    </xf>
    <xf numFmtId="0" fontId="12" fillId="0" borderId="1" xfId="0" quotePrefix="1" applyFont="1" applyBorder="1" applyAlignment="1">
      <alignment horizontal="left" vertical="center" shrinkToFit="1"/>
    </xf>
    <xf numFmtId="185" fontId="16" fillId="0" borderId="4" xfId="0" applyNumberFormat="1" applyFont="1" applyBorder="1" applyAlignment="1">
      <alignment horizontal="right" vertical="center" shrinkToFit="1"/>
    </xf>
    <xf numFmtId="185" fontId="16" fillId="6" borderId="4" xfId="0" applyNumberFormat="1" applyFont="1" applyFill="1" applyBorder="1" applyAlignment="1">
      <alignment horizontal="right" vertical="center" shrinkToFit="1"/>
    </xf>
    <xf numFmtId="185" fontId="16" fillId="0" borderId="11" xfId="0" applyNumberFormat="1" applyFont="1" applyBorder="1" applyAlignment="1">
      <alignment horizontal="right" vertical="center" shrinkToFit="1"/>
    </xf>
    <xf numFmtId="185" fontId="16" fillId="0" borderId="2" xfId="0" applyNumberFormat="1" applyFont="1" applyBorder="1" applyAlignment="1">
      <alignment horizontal="right" vertical="center" shrinkToFit="1"/>
    </xf>
    <xf numFmtId="185" fontId="16" fillId="0" borderId="12" xfId="0" applyNumberFormat="1" applyFont="1" applyBorder="1" applyAlignment="1">
      <alignment horizontal="right" vertical="center" shrinkToFit="1"/>
    </xf>
    <xf numFmtId="185" fontId="16" fillId="6" borderId="11" xfId="0" applyNumberFormat="1" applyFont="1" applyFill="1" applyBorder="1" applyAlignment="1">
      <alignment horizontal="right" vertical="center" shrinkToFit="1"/>
    </xf>
    <xf numFmtId="185" fontId="16" fillId="6" borderId="2" xfId="0" applyNumberFormat="1" applyFont="1" applyFill="1" applyBorder="1" applyAlignment="1">
      <alignment horizontal="right" vertical="center" shrinkToFit="1"/>
    </xf>
    <xf numFmtId="185" fontId="16" fillId="6" borderId="12" xfId="0" applyNumberFormat="1" applyFont="1" applyFill="1" applyBorder="1" applyAlignment="1">
      <alignment horizontal="right" vertical="center" shrinkToFit="1"/>
    </xf>
    <xf numFmtId="0" fontId="16" fillId="0" borderId="2" xfId="0" applyFont="1" applyBorder="1" applyAlignment="1">
      <alignment shrinkToFit="1"/>
    </xf>
    <xf numFmtId="0" fontId="16" fillId="0" borderId="1" xfId="0" applyFont="1" applyBorder="1" applyAlignment="1">
      <alignment horizontal="distributed"/>
    </xf>
    <xf numFmtId="0" fontId="16" fillId="0" borderId="2" xfId="0" applyFont="1" applyBorder="1" applyAlignment="1">
      <alignment horizontal="distributed"/>
    </xf>
    <xf numFmtId="178" fontId="12" fillId="0" borderId="3" xfId="0" applyNumberFormat="1" applyFont="1" applyBorder="1" applyAlignment="1">
      <alignment horizontal="right" shrinkToFit="1"/>
    </xf>
    <xf numFmtId="0" fontId="16" fillId="0" borderId="1" xfId="0" applyFont="1" applyBorder="1" applyAlignment="1">
      <alignment shrinkToFit="1"/>
    </xf>
    <xf numFmtId="182" fontId="16" fillId="0" borderId="2" xfId="0" applyNumberFormat="1" applyFont="1" applyBorder="1" applyAlignment="1">
      <alignment horizontal="left" shrinkToFit="1"/>
    </xf>
    <xf numFmtId="0" fontId="13" fillId="0" borderId="0" xfId="0" applyFont="1" applyAlignment="1">
      <alignment shrinkToFit="1"/>
    </xf>
    <xf numFmtId="0" fontId="0" fillId="0" borderId="0" xfId="0" applyAlignment="1">
      <alignment vertical="center" shrinkToFit="1"/>
    </xf>
    <xf numFmtId="0" fontId="12" fillId="0" borderId="2" xfId="0" applyFont="1" applyBorder="1" applyAlignment="1">
      <alignment vertical="center" shrinkToFit="1"/>
    </xf>
    <xf numFmtId="0" fontId="12" fillId="0" borderId="1" xfId="0" quotePrefix="1" applyFont="1" applyBorder="1" applyAlignment="1">
      <alignment horizontal="left" vertical="center" shrinkToFit="1"/>
    </xf>
    <xf numFmtId="178" fontId="12" fillId="0" borderId="0" xfId="0" applyNumberFormat="1" applyFont="1" applyAlignment="1">
      <alignment horizontal="right" shrinkToFit="1"/>
    </xf>
    <xf numFmtId="0" fontId="18" fillId="0" borderId="0" xfId="0" applyFont="1" applyAlignment="1">
      <alignment vertical="center" shrinkToFit="1"/>
    </xf>
    <xf numFmtId="0" fontId="17" fillId="0" borderId="0" xfId="0" applyFont="1" applyAlignment="1">
      <alignment horizontal="right" vertical="center" shrinkToFit="1"/>
    </xf>
    <xf numFmtId="0" fontId="16" fillId="0" borderId="1" xfId="0" applyFont="1" applyBorder="1" applyAlignment="1"/>
    <xf numFmtId="0" fontId="19" fillId="0" borderId="0" xfId="0" applyFont="1" applyAlignment="1">
      <alignment horizontal="center" vertical="center" shrinkToFit="1"/>
    </xf>
    <xf numFmtId="0" fontId="19" fillId="0" borderId="1" xfId="0" applyFont="1" applyBorder="1" applyAlignment="1">
      <alignment horizontal="center" vertical="center" shrinkToFit="1"/>
    </xf>
    <xf numFmtId="0" fontId="16" fillId="6" borderId="4" xfId="0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5" borderId="1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12" fillId="0" borderId="1" xfId="0" applyFont="1" applyBorder="1" applyAlignment="1">
      <alignment horizontal="right" vertical="center" shrinkToFit="1"/>
    </xf>
    <xf numFmtId="0" fontId="21" fillId="0" borderId="0" xfId="3" applyNumberFormat="1" applyFont="1" applyAlignment="1" applyProtection="1">
      <alignment vertical="center" wrapText="1"/>
      <protection hidden="1"/>
    </xf>
    <xf numFmtId="0" fontId="21" fillId="0" borderId="1" xfId="3" applyNumberFormat="1" applyFont="1" applyBorder="1" applyAlignment="1" applyProtection="1">
      <protection hidden="1"/>
    </xf>
    <xf numFmtId="0" fontId="21" fillId="5" borderId="11" xfId="3" applyNumberFormat="1" applyFont="1" applyFill="1" applyBorder="1" applyAlignment="1" applyProtection="1">
      <alignment horizontal="center" vertical="center"/>
      <protection hidden="1"/>
    </xf>
    <xf numFmtId="0" fontId="21" fillId="5" borderId="2" xfId="3" applyNumberFormat="1" applyFont="1" applyFill="1" applyBorder="1" applyAlignment="1" applyProtection="1">
      <alignment horizontal="center" vertical="center"/>
      <protection hidden="1"/>
    </xf>
    <xf numFmtId="0" fontId="21" fillId="5" borderId="12" xfId="3" applyNumberFormat="1" applyFont="1" applyFill="1" applyBorder="1" applyAlignment="1" applyProtection="1">
      <alignment horizontal="center" vertical="center"/>
      <protection hidden="1"/>
    </xf>
    <xf numFmtId="0" fontId="21" fillId="0" borderId="3" xfId="3" applyNumberFormat="1" applyFont="1" applyBorder="1" applyAlignment="1" applyProtection="1">
      <alignment vertical="center" wrapText="1"/>
      <protection hidden="1"/>
    </xf>
    <xf numFmtId="0" fontId="22" fillId="0" borderId="0" xfId="3" applyNumberFormat="1" applyFont="1" applyAlignment="1" applyProtection="1">
      <alignment horizontal="center" vertical="center" shrinkToFit="1"/>
      <protection hidden="1"/>
    </xf>
    <xf numFmtId="0" fontId="22" fillId="0" borderId="1" xfId="3" applyNumberFormat="1" applyFont="1" applyBorder="1" applyAlignment="1" applyProtection="1">
      <alignment horizontal="center" vertical="center" shrinkToFit="1"/>
      <protection hidden="1"/>
    </xf>
    <xf numFmtId="0" fontId="3" fillId="0" borderId="53" xfId="0" applyFont="1" applyFill="1" applyBorder="1">
      <alignment vertical="center"/>
    </xf>
    <xf numFmtId="194" fontId="3" fillId="0" borderId="53" xfId="0" applyNumberFormat="1" applyFont="1" applyFill="1" applyBorder="1" applyAlignment="1">
      <alignment horizontal="left" vertical="center"/>
    </xf>
    <xf numFmtId="0" fontId="3" fillId="0" borderId="57" xfId="0" applyFont="1" applyFill="1" applyBorder="1">
      <alignment vertical="center"/>
    </xf>
    <xf numFmtId="38" fontId="3" fillId="0" borderId="57" xfId="0" applyNumberFormat="1" applyFont="1" applyFill="1" applyBorder="1">
      <alignment vertical="center"/>
    </xf>
    <xf numFmtId="0" fontId="3" fillId="0" borderId="57" xfId="0" applyFont="1" applyBorder="1">
      <alignment vertical="center"/>
    </xf>
    <xf numFmtId="0" fontId="3" fillId="0" borderId="58" xfId="0" applyFont="1" applyBorder="1">
      <alignment vertical="center"/>
    </xf>
    <xf numFmtId="0" fontId="3" fillId="0" borderId="59" xfId="0" applyFont="1" applyBorder="1">
      <alignment vertical="center"/>
    </xf>
    <xf numFmtId="0" fontId="3" fillId="2" borderId="54" xfId="0" applyFont="1" applyFill="1" applyBorder="1">
      <alignment vertical="center"/>
    </xf>
    <xf numFmtId="0" fontId="3" fillId="2" borderId="55" xfId="0" applyFont="1" applyFill="1" applyBorder="1">
      <alignment vertical="center"/>
    </xf>
    <xf numFmtId="0" fontId="3" fillId="2" borderId="56" xfId="0" applyFont="1" applyFill="1" applyBorder="1">
      <alignment vertical="center"/>
    </xf>
    <xf numFmtId="0" fontId="3" fillId="2" borderId="53" xfId="0" applyFont="1" applyFill="1" applyBorder="1" applyAlignment="1">
      <alignment horizontal="left" vertical="center"/>
    </xf>
    <xf numFmtId="0" fontId="3" fillId="2" borderId="53" xfId="0" applyFont="1" applyFill="1" applyBorder="1">
      <alignment vertical="center"/>
    </xf>
    <xf numFmtId="181" fontId="3" fillId="9" borderId="0" xfId="0" applyNumberFormat="1" applyFont="1" applyFill="1">
      <alignment vertical="center"/>
    </xf>
    <xf numFmtId="181" fontId="3" fillId="9" borderId="33" xfId="0" applyNumberFormat="1" applyFont="1" applyFill="1" applyBorder="1">
      <alignment vertical="center"/>
    </xf>
    <xf numFmtId="0" fontId="3" fillId="9" borderId="57" xfId="0" applyFont="1" applyFill="1" applyBorder="1">
      <alignment vertical="center"/>
    </xf>
    <xf numFmtId="0" fontId="3" fillId="9" borderId="58" xfId="0" applyFont="1" applyFill="1" applyBorder="1">
      <alignment vertical="center"/>
    </xf>
    <xf numFmtId="0" fontId="3" fillId="9" borderId="59" xfId="0" applyFont="1" applyFill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Border="1" applyAlignment="1"/>
    <xf numFmtId="181" fontId="12" fillId="0" borderId="0" xfId="0" applyNumberFormat="1" applyFont="1" applyBorder="1" applyAlignment="1">
      <alignment horizontal="left"/>
    </xf>
    <xf numFmtId="37" fontId="12" fillId="0" borderId="0" xfId="0" applyNumberFormat="1" applyFont="1" applyBorder="1" applyAlignment="1">
      <alignment shrinkToFit="1"/>
    </xf>
    <xf numFmtId="37" fontId="12" fillId="0" borderId="0" xfId="1" applyNumberFormat="1" applyFont="1" applyBorder="1" applyAlignment="1">
      <alignment shrinkToFit="1"/>
    </xf>
    <xf numFmtId="195" fontId="15" fillId="0" borderId="1" xfId="0" applyNumberFormat="1" applyFont="1" applyBorder="1" applyAlignment="1">
      <alignment horizontal="right" shrinkToFit="1"/>
    </xf>
    <xf numFmtId="37" fontId="26" fillId="0" borderId="1" xfId="1" applyNumberFormat="1" applyFont="1" applyBorder="1" applyAlignment="1">
      <alignment shrinkToFit="1"/>
    </xf>
  </cellXfs>
  <cellStyles count="7">
    <cellStyle name="KANAME" xfId="6" xr:uid="{00000000-0005-0000-0000-000000000000}"/>
    <cellStyle name="パーセント" xfId="2" builtinId="5"/>
    <cellStyle name="パーセント 2" xfId="5" xr:uid="{00000000-0005-0000-0000-000002000000}"/>
    <cellStyle name="桁区切り" xfId="1" builtinId="6"/>
    <cellStyle name="桁区切り 2" xfId="4" xr:uid="{00000000-0005-0000-0000-000004000000}"/>
    <cellStyle name="標準" xfId="0" builtinId="0"/>
    <cellStyle name="標準 2" xfId="3" xr:uid="{00000000-0005-0000-0000-000006000000}"/>
  </cellStyles>
  <dxfs count="39">
    <dxf>
      <border>
        <bottom style="thin">
          <color auto="1"/>
        </bottom>
      </border>
    </dxf>
    <dxf>
      <border>
        <bottom style="thin">
          <color auto="1"/>
        </bottom>
      </border>
    </dxf>
    <dxf>
      <numFmt numFmtId="186" formatCode="#,##0.#?;\-#,##0.#?"/>
    </dxf>
    <dxf>
      <numFmt numFmtId="187" formatCode="#,##0_._0_0;\-#,##0_._0_0"/>
    </dxf>
    <dxf>
      <numFmt numFmtId="188" formatCode="#,##0.?;\-#,##0.?"/>
    </dxf>
    <dxf>
      <numFmt numFmtId="189" formatCode="#,##0_._0;\-#,##0_._0"/>
    </dxf>
    <dxf>
      <numFmt numFmtId="0" formatCode="General"/>
    </dxf>
    <dxf>
      <numFmt numFmtId="0" formatCode="General"/>
    </dxf>
    <dxf>
      <numFmt numFmtId="190" formatCode="#,##0.###"/>
    </dxf>
    <dxf>
      <numFmt numFmtId="3" formatCode="#,##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2F2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86" formatCode="#,##0.#?;\-#,##0.#?"/>
    </dxf>
    <dxf>
      <numFmt numFmtId="187" formatCode="#,##0_._0_0;\-#,##0_._0_0"/>
    </dxf>
    <dxf>
      <numFmt numFmtId="188" formatCode="#,##0.?;\-#,##0.?"/>
    </dxf>
    <dxf>
      <numFmt numFmtId="189" formatCode="#,##0_._0;\-#,##0_._0"/>
    </dxf>
    <dxf>
      <numFmt numFmtId="0" formatCode="General"/>
    </dxf>
    <dxf>
      <numFmt numFmtId="0" formatCode="General"/>
    </dxf>
    <dxf>
      <numFmt numFmtId="190" formatCode="#,##0.###"/>
    </dxf>
    <dxf>
      <numFmt numFmtId="3" formatCode="#,##0"/>
    </dxf>
    <dxf>
      <numFmt numFmtId="0" formatCode="General"/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6" formatCode="#,##0.#?;\-#,##0.#?"/>
    </dxf>
    <dxf>
      <numFmt numFmtId="187" formatCode="#,##0_._0_0;\-#,##0_._0_0"/>
    </dxf>
    <dxf>
      <numFmt numFmtId="188" formatCode="#,##0.?;\-#,##0.?"/>
    </dxf>
    <dxf>
      <numFmt numFmtId="189" formatCode="#,##0_._0;\-#,##0_._0"/>
    </dxf>
    <dxf>
      <numFmt numFmtId="0" formatCode="General"/>
    </dxf>
    <dxf>
      <numFmt numFmtId="0" formatCode="General"/>
    </dxf>
    <dxf>
      <numFmt numFmtId="190" formatCode="#,##0.###"/>
    </dxf>
    <dxf>
      <numFmt numFmtId="3" formatCode="#,##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2F2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86" formatCode="#,##0.#?;\-#,##0.#?"/>
    </dxf>
    <dxf>
      <numFmt numFmtId="187" formatCode="#,##0_._0_0;\-#,##0_._0_0"/>
    </dxf>
    <dxf>
      <numFmt numFmtId="188" formatCode="#,##0.?;\-#,##0.?"/>
    </dxf>
    <dxf>
      <numFmt numFmtId="189" formatCode="#,##0_._0;\-#,##0_._0"/>
    </dxf>
    <dxf>
      <numFmt numFmtId="0" formatCode="General"/>
    </dxf>
    <dxf>
      <numFmt numFmtId="0" formatCode="General"/>
    </dxf>
    <dxf>
      <numFmt numFmtId="190" formatCode="#,##0.###"/>
    </dxf>
    <dxf>
      <numFmt numFmtId="3" formatCode="#,##0"/>
    </dxf>
  </dxfs>
  <tableStyles count="0" defaultTableStyle="TableStyleMedium9" defaultPivotStyle="PivotStyleLight16"/>
  <colors>
    <mruColors>
      <color rgb="FFF0F0F0"/>
      <color rgb="FFF1E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</xdr:row>
      <xdr:rowOff>9525</xdr:rowOff>
    </xdr:from>
    <xdr:to>
      <xdr:col>8</xdr:col>
      <xdr:colOff>2076450</xdr:colOff>
      <xdr:row>5</xdr:row>
      <xdr:rowOff>19050</xdr:rowOff>
    </xdr:to>
    <xdr:sp macro="" textlink="">
      <xdr:nvSpPr>
        <xdr:cNvPr id="75" name="角丸四角形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4086225" y="590550"/>
          <a:ext cx="2752725" cy="552450"/>
        </a:xfrm>
        <a:prstGeom prst="roundRect">
          <a:avLst/>
        </a:prstGeom>
        <a:solidFill>
          <a:schemeClr val="bg1">
            <a:lumMod val="95000"/>
          </a:schemeClr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実行予算書</a:t>
          </a:r>
        </a:p>
      </xdr:txBody>
    </xdr:sp>
    <xdr:clientData/>
  </xdr:twoCellAnchor>
  <xdr:twoCellAnchor>
    <xdr:from>
      <xdr:col>8</xdr:col>
      <xdr:colOff>2105025</xdr:colOff>
      <xdr:row>19</xdr:row>
      <xdr:rowOff>62516</xdr:rowOff>
    </xdr:from>
    <xdr:to>
      <xdr:col>13</xdr:col>
      <xdr:colOff>259977</xdr:colOff>
      <xdr:row>19</xdr:row>
      <xdr:rowOff>415316</xdr:rowOff>
    </xdr:to>
    <xdr:sp macro="" textlink="Kaisyamei">
      <xdr:nvSpPr>
        <xdr:cNvPr id="100" name="TxtKaisyamei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>
          <a:off x="6867525" y="4320191"/>
          <a:ext cx="3946152" cy="352800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8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 プラスバイプラス</a:t>
          </a:fld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2114550</xdr:colOff>
      <xdr:row>20</xdr:row>
      <xdr:rowOff>131995</xdr:rowOff>
    </xdr:from>
    <xdr:to>
      <xdr:col>10</xdr:col>
      <xdr:colOff>981076</xdr:colOff>
      <xdr:row>21</xdr:row>
      <xdr:rowOff>127512</xdr:rowOff>
    </xdr:to>
    <xdr:sp macro="" textlink="YubinNo_Text">
      <xdr:nvSpPr>
        <xdr:cNvPr id="103" name="YubinNo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6877050" y="4808770"/>
          <a:ext cx="1847851" cy="2145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2114550</xdr:colOff>
      <xdr:row>21</xdr:row>
      <xdr:rowOff>65319</xdr:rowOff>
    </xdr:from>
    <xdr:to>
      <xdr:col>13</xdr:col>
      <xdr:colOff>221877</xdr:colOff>
      <xdr:row>22</xdr:row>
      <xdr:rowOff>70361</xdr:rowOff>
    </xdr:to>
    <xdr:sp macro="" textlink="Jyusyo">
      <xdr:nvSpPr>
        <xdr:cNvPr id="104" name="Jyusyo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6877050" y="4961169"/>
          <a:ext cx="3898527" cy="290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2114550</xdr:colOff>
      <xdr:row>22</xdr:row>
      <xdr:rowOff>13211</xdr:rowOff>
    </xdr:from>
    <xdr:to>
      <xdr:col>10</xdr:col>
      <xdr:colOff>726750</xdr:colOff>
      <xdr:row>22</xdr:row>
      <xdr:rowOff>237889</xdr:rowOff>
    </xdr:to>
    <xdr:sp macro="" textlink="TelNo_Text">
      <xdr:nvSpPr>
        <xdr:cNvPr id="105" name="TelNo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6877050" y="5194811"/>
          <a:ext cx="1593525" cy="224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790575</xdr:colOff>
      <xdr:row>22</xdr:row>
      <xdr:rowOff>13211</xdr:rowOff>
    </xdr:from>
    <xdr:to>
      <xdr:col>12</xdr:col>
      <xdr:colOff>956890</xdr:colOff>
      <xdr:row>22</xdr:row>
      <xdr:rowOff>237889</xdr:rowOff>
    </xdr:to>
    <xdr:sp macro="" textlink="FaxNo_Text">
      <xdr:nvSpPr>
        <xdr:cNvPr id="106" name="FaxNo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8534400" y="5194811"/>
          <a:ext cx="2004640" cy="2246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2114550</xdr:colOff>
      <xdr:row>22</xdr:row>
      <xdr:rowOff>228364</xdr:rowOff>
    </xdr:from>
    <xdr:to>
      <xdr:col>13</xdr:col>
      <xdr:colOff>18490</xdr:colOff>
      <xdr:row>23</xdr:row>
      <xdr:rowOff>114064</xdr:rowOff>
    </xdr:to>
    <xdr:sp macro="" textlink="Url">
      <xdr:nvSpPr>
        <xdr:cNvPr id="107" name="Url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 txBox="1"/>
      </xdr:nvSpPr>
      <xdr:spPr>
        <a:xfrm>
          <a:off x="6877050" y="5409964"/>
          <a:ext cx="369514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2114550</xdr:colOff>
      <xdr:row>23</xdr:row>
      <xdr:rowOff>142079</xdr:rowOff>
    </xdr:from>
    <xdr:to>
      <xdr:col>13</xdr:col>
      <xdr:colOff>18490</xdr:colOff>
      <xdr:row>24</xdr:row>
      <xdr:rowOff>27779</xdr:rowOff>
    </xdr:to>
    <xdr:sp macro="" textlink="TantoSyainmei_Text">
      <xdr:nvSpPr>
        <xdr:cNvPr id="108" name="Syainmei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 txBox="1"/>
      </xdr:nvSpPr>
      <xdr:spPr>
        <a:xfrm>
          <a:off x="6877050" y="5638004"/>
          <a:ext cx="369514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2114550</xdr:colOff>
      <xdr:row>23</xdr:row>
      <xdr:rowOff>284954</xdr:rowOff>
    </xdr:from>
    <xdr:to>
      <xdr:col>13</xdr:col>
      <xdr:colOff>18490</xdr:colOff>
      <xdr:row>24</xdr:row>
      <xdr:rowOff>170094</xdr:rowOff>
    </xdr:to>
    <xdr:sp macro="" textlink="MailAddress_Text">
      <xdr:nvSpPr>
        <xdr:cNvPr id="109" name="MailAddress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 txBox="1"/>
      </xdr:nvSpPr>
      <xdr:spPr>
        <a:xfrm>
          <a:off x="6877050" y="5780879"/>
          <a:ext cx="3695140" cy="1994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E97B509-D0E7-4049-9952-3CDC6EB557E8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2114550</xdr:colOff>
      <xdr:row>19</xdr:row>
      <xdr:rowOff>389728</xdr:rowOff>
    </xdr:from>
    <xdr:to>
      <xdr:col>13</xdr:col>
      <xdr:colOff>193302</xdr:colOff>
      <xdr:row>20</xdr:row>
      <xdr:rowOff>190228</xdr:rowOff>
    </xdr:to>
    <xdr:sp macro="" textlink="Daihyosyamei_Text">
      <xdr:nvSpPr>
        <xdr:cNvPr id="110" name="Daihyosyamei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/>
      </xdr:nvSpPr>
      <xdr:spPr>
        <a:xfrm>
          <a:off x="6877050" y="4647403"/>
          <a:ext cx="3869952" cy="21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523876</xdr:colOff>
      <xdr:row>24</xdr:row>
      <xdr:rowOff>265344</xdr:rowOff>
    </xdr:from>
    <xdr:to>
      <xdr:col>12</xdr:col>
      <xdr:colOff>542366</xdr:colOff>
      <xdr:row>26</xdr:row>
      <xdr:rowOff>194186</xdr:rowOff>
    </xdr:to>
    <xdr:sp macro="" textlink="">
      <xdr:nvSpPr>
        <xdr:cNvPr id="111" name="認印エリア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/>
      </xdr:nvSpPr>
      <xdr:spPr>
        <a:xfrm>
          <a:off x="8267701" y="6075594"/>
          <a:ext cx="1856815" cy="528917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3362</xdr:colOff>
      <xdr:row>18</xdr:row>
      <xdr:rowOff>164556</xdr:rowOff>
    </xdr:from>
    <xdr:to>
      <xdr:col>11</xdr:col>
      <xdr:colOff>11428</xdr:colOff>
      <xdr:row>19</xdr:row>
      <xdr:rowOff>128631</xdr:rowOff>
    </xdr:to>
    <xdr:sp macro="" textlink="Kyoka_Text">
      <xdr:nvSpPr>
        <xdr:cNvPr id="115" name="Kyokano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6889937" y="4184106"/>
          <a:ext cx="1960691" cy="202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59953</xdr:colOff>
      <xdr:row>24</xdr:row>
      <xdr:rowOff>265344</xdr:rowOff>
    </xdr:from>
    <xdr:to>
      <xdr:col>11</xdr:col>
      <xdr:colOff>684661</xdr:colOff>
      <xdr:row>26</xdr:row>
      <xdr:rowOff>193201</xdr:rowOff>
    </xdr:to>
    <xdr:sp macro="" textlink="">
      <xdr:nvSpPr>
        <xdr:cNvPr id="118" name="認印エリアB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/>
      </xdr:nvSpPr>
      <xdr:spPr>
        <a:xfrm>
          <a:off x="8899153" y="6075594"/>
          <a:ext cx="624708" cy="527932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14522</xdr:colOff>
      <xdr:row>15</xdr:row>
      <xdr:rowOff>28576</xdr:rowOff>
    </xdr:from>
    <xdr:to>
      <xdr:col>10</xdr:col>
      <xdr:colOff>187585</xdr:colOff>
      <xdr:row>18</xdr:row>
      <xdr:rowOff>154361</xdr:rowOff>
    </xdr:to>
    <xdr:pic>
      <xdr:nvPicPr>
        <xdr:cNvPr id="2" name="LogoImg">
          <a:extLst>
            <a:ext uri="{FF2B5EF4-FFF2-40B4-BE49-F238E27FC236}">
              <a16:creationId xmlns:a16="http://schemas.microsoft.com/office/drawing/2014/main" id="{A74DA08C-F881-AAC4-1265-493A40588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1097" y="3562351"/>
          <a:ext cx="1030313" cy="640135"/>
        </a:xfrm>
        <a:prstGeom prst="rect">
          <a:avLst/>
        </a:prstGeom>
      </xdr:spPr>
    </xdr:pic>
    <xdr:clientData/>
  </xdr:twoCellAnchor>
  <xdr:twoCellAnchor>
    <xdr:from>
      <xdr:col>10</xdr:col>
      <xdr:colOff>629458</xdr:colOff>
      <xdr:row>25</xdr:row>
      <xdr:rowOff>19728</xdr:rowOff>
    </xdr:from>
    <xdr:to>
      <xdr:col>10</xdr:col>
      <xdr:colOff>1061458</xdr:colOff>
      <xdr:row>26</xdr:row>
      <xdr:rowOff>135789</xdr:rowOff>
    </xdr:to>
    <xdr:pic>
      <xdr:nvPicPr>
        <xdr:cNvPr id="3" name="InkanImg1">
          <a:extLst>
            <a:ext uri="{FF2B5EF4-FFF2-40B4-BE49-F238E27FC236}">
              <a16:creationId xmlns:a16="http://schemas.microsoft.com/office/drawing/2014/main" id="{9F10FDF0-0BA7-445F-BB78-9EA0D0DC09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3283" y="6144303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165535</xdr:colOff>
      <xdr:row>25</xdr:row>
      <xdr:rowOff>19728</xdr:rowOff>
    </xdr:from>
    <xdr:to>
      <xdr:col>11</xdr:col>
      <xdr:colOff>597535</xdr:colOff>
      <xdr:row>26</xdr:row>
      <xdr:rowOff>135789</xdr:rowOff>
    </xdr:to>
    <xdr:pic>
      <xdr:nvPicPr>
        <xdr:cNvPr id="4" name="InkanImg2">
          <a:extLst>
            <a:ext uri="{FF2B5EF4-FFF2-40B4-BE49-F238E27FC236}">
              <a16:creationId xmlns:a16="http://schemas.microsoft.com/office/drawing/2014/main" id="{3F721D0F-FE05-4C69-B7FB-1F4A6795D5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4735" y="6144303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12</xdr:col>
      <xdr:colOff>32185</xdr:colOff>
      <xdr:row>25</xdr:row>
      <xdr:rowOff>19728</xdr:rowOff>
    </xdr:from>
    <xdr:to>
      <xdr:col>12</xdr:col>
      <xdr:colOff>464185</xdr:colOff>
      <xdr:row>26</xdr:row>
      <xdr:rowOff>135789</xdr:rowOff>
    </xdr:to>
    <xdr:pic>
      <xdr:nvPicPr>
        <xdr:cNvPr id="5" name="InkanImg3">
          <a:extLst>
            <a:ext uri="{FF2B5EF4-FFF2-40B4-BE49-F238E27FC236}">
              <a16:creationId xmlns:a16="http://schemas.microsoft.com/office/drawing/2014/main" id="{452DBD9B-A6E4-4C5B-B5B1-0C0C5E2325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4335" y="6144303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12</xdr:col>
      <xdr:colOff>94691</xdr:colOff>
      <xdr:row>20</xdr:row>
      <xdr:rowOff>112944</xdr:rowOff>
    </xdr:from>
    <xdr:to>
      <xdr:col>13</xdr:col>
      <xdr:colOff>23141</xdr:colOff>
      <xdr:row>23</xdr:row>
      <xdr:rowOff>193794</xdr:rowOff>
    </xdr:to>
    <xdr:pic>
      <xdr:nvPicPr>
        <xdr:cNvPr id="6" name="MaruinImg">
          <a:extLst>
            <a:ext uri="{FF2B5EF4-FFF2-40B4-BE49-F238E27FC236}">
              <a16:creationId xmlns:a16="http://schemas.microsoft.com/office/drawing/2014/main" id="{EBA38A92-3F5A-44F9-882F-E6A29C8135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676841" y="4818294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868786</xdr:colOff>
      <xdr:row>20</xdr:row>
      <xdr:rowOff>110141</xdr:rowOff>
    </xdr:from>
    <xdr:to>
      <xdr:col>11</xdr:col>
      <xdr:colOff>673411</xdr:colOff>
      <xdr:row>23</xdr:row>
      <xdr:rowOff>190991</xdr:rowOff>
    </xdr:to>
    <xdr:pic>
      <xdr:nvPicPr>
        <xdr:cNvPr id="7" name="KakuinImg">
          <a:extLst>
            <a:ext uri="{FF2B5EF4-FFF2-40B4-BE49-F238E27FC236}">
              <a16:creationId xmlns:a16="http://schemas.microsoft.com/office/drawing/2014/main" id="{4FD4E135-921B-4C3B-B84D-769AE8CB61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12611" y="4815491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8</xdr:col>
      <xdr:colOff>2062397</xdr:colOff>
      <xdr:row>14</xdr:row>
      <xdr:rowOff>133351</xdr:rowOff>
    </xdr:from>
    <xdr:to>
      <xdr:col>11</xdr:col>
      <xdr:colOff>271697</xdr:colOff>
      <xdr:row>15</xdr:row>
      <xdr:rowOff>28576</xdr:rowOff>
    </xdr:to>
    <xdr:sp macro="" textlink="InvoiceNo_Text">
      <xdr:nvSpPr>
        <xdr:cNvPr id="8" name="InvoiceBango">
          <a:extLst>
            <a:ext uri="{FF2B5EF4-FFF2-40B4-BE49-F238E27FC236}">
              <a16:creationId xmlns:a16="http://schemas.microsoft.com/office/drawing/2014/main" id="{1A215447-3AC5-8EC8-EE8D-AD50587C0894}"/>
            </a:ext>
          </a:extLst>
        </xdr:cNvPr>
        <xdr:cNvSpPr txBox="1"/>
      </xdr:nvSpPr>
      <xdr:spPr>
        <a:xfrm>
          <a:off x="6824897" y="3371851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091B6E96-2853-4B2F-88E7-3FFC5CE608A4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0</xdr:row>
      <xdr:rowOff>171450</xdr:rowOff>
    </xdr:from>
    <xdr:to>
      <xdr:col>9</xdr:col>
      <xdr:colOff>600075</xdr:colOff>
      <xdr:row>3</xdr:row>
      <xdr:rowOff>3375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00525" y="171450"/>
          <a:ext cx="2571750" cy="432000"/>
        </a:xfrm>
        <a:prstGeom prst="rect">
          <a:avLst/>
        </a:prstGeom>
        <a:solidFill>
          <a:sysClr val="window" lastClr="FFFFFF"/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見積条件書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48"/>
  <sheetViews>
    <sheetView showGridLines="0" showRowColHeaders="0" zoomScaleNormal="100" workbookViewId="0">
      <selection activeCell="J17" sqref="J17"/>
    </sheetView>
  </sheetViews>
  <sheetFormatPr defaultRowHeight="17.25" customHeight="1"/>
  <cols>
    <col min="1" max="1" width="1.5" style="1" customWidth="1"/>
    <col min="2" max="2" width="2.375" style="1" customWidth="1"/>
    <col min="3" max="3" width="11.875" style="2" customWidth="1"/>
    <col min="4" max="4" width="34.125" style="1" customWidth="1"/>
    <col min="5" max="5" width="9.75" style="1" customWidth="1"/>
    <col min="6" max="6" width="3.75" style="1" bestFit="1" customWidth="1"/>
    <col min="7" max="7" width="9.75" style="1" customWidth="1"/>
    <col min="8" max="8" width="21.25" style="1" customWidth="1"/>
    <col min="9" max="9" width="9" style="1"/>
    <col min="10" max="10" width="33.375" style="1" bestFit="1" customWidth="1"/>
    <col min="11" max="16384" width="9" style="1"/>
  </cols>
  <sheetData>
    <row r="1" spans="2:11" ht="10.5" customHeight="1"/>
    <row r="2" spans="2:11" ht="24" customHeight="1">
      <c r="B2" s="3" t="s">
        <v>24</v>
      </c>
      <c r="C2" s="4"/>
      <c r="D2" s="5"/>
      <c r="E2" s="5"/>
      <c r="F2" s="5"/>
      <c r="G2" s="5"/>
      <c r="H2" s="6"/>
    </row>
    <row r="3" spans="2:11" ht="17.25" customHeight="1">
      <c r="B3" s="7"/>
      <c r="C3" s="8" t="s">
        <v>8</v>
      </c>
      <c r="D3" s="9">
        <v>12345678</v>
      </c>
      <c r="E3" s="10"/>
      <c r="F3" s="11"/>
      <c r="G3" s="11"/>
      <c r="H3" s="12"/>
      <c r="J3" s="153" t="s">
        <v>85</v>
      </c>
      <c r="K3" s="151" t="b">
        <v>1</v>
      </c>
    </row>
    <row r="4" spans="2:11" ht="17.25" customHeight="1">
      <c r="B4" s="7"/>
      <c r="C4" s="13" t="s">
        <v>25</v>
      </c>
      <c r="D4" s="14">
        <v>43100</v>
      </c>
      <c r="E4" s="15">
        <f>IF(MitumoriOutDate="","",MitumoriOutDate)</f>
        <v>43100</v>
      </c>
      <c r="F4" s="16"/>
      <c r="G4" s="17"/>
      <c r="H4" s="18"/>
    </row>
    <row r="5" spans="2:11" ht="17.25" customHeight="1">
      <c r="B5" s="7"/>
      <c r="C5" s="19"/>
      <c r="D5" s="20"/>
      <c r="E5" s="21"/>
      <c r="F5" s="22"/>
      <c r="G5" s="22"/>
      <c r="H5" s="23"/>
    </row>
    <row r="6" spans="2:11" ht="17.25" customHeight="1">
      <c r="B6" s="7"/>
      <c r="C6" s="8" t="s">
        <v>26</v>
      </c>
      <c r="D6" s="24" t="s">
        <v>27</v>
      </c>
      <c r="E6" s="25" t="str">
        <f xml:space="preserve"> Kokyakumei &amp; " " &amp; IF(KokyakuTantosyamei_Text="",Keisyo,"")</f>
        <v>サンプル建設株式会社 御中</v>
      </c>
      <c r="F6" s="26"/>
      <c r="G6" s="26"/>
      <c r="H6" s="27"/>
    </row>
    <row r="7" spans="2:11" ht="17.25" customHeight="1">
      <c r="B7" s="7"/>
      <c r="C7" s="13" t="s">
        <v>28</v>
      </c>
      <c r="D7" s="28" t="s">
        <v>29</v>
      </c>
      <c r="H7" s="29"/>
    </row>
    <row r="8" spans="2:11" ht="17.25" customHeight="1">
      <c r="B8" s="7"/>
      <c r="C8" s="13" t="s">
        <v>90</v>
      </c>
      <c r="D8" s="28"/>
      <c r="E8" s="25" t="str">
        <f>IF(KokyakuTantosyamei="","",KokyakuTantosyamei &amp; " 様")</f>
        <v/>
      </c>
      <c r="F8" s="26"/>
      <c r="G8" s="26"/>
      <c r="H8" s="27"/>
    </row>
    <row r="9" spans="2:11" ht="17.25" customHeight="1">
      <c r="B9" s="7"/>
      <c r="C9" s="13" t="s">
        <v>30</v>
      </c>
      <c r="D9" s="30" t="s">
        <v>31</v>
      </c>
      <c r="H9" s="29"/>
      <c r="J9" s="153" t="s">
        <v>83</v>
      </c>
    </row>
    <row r="10" spans="2:11" ht="17.25" customHeight="1">
      <c r="B10" s="7"/>
      <c r="C10" s="13" t="s">
        <v>32</v>
      </c>
      <c r="D10" s="30" t="s">
        <v>33</v>
      </c>
      <c r="E10" s="31" t="str">
        <f>IF(D10="","","TEL:" &amp; D10)</f>
        <v>TEL:03-2545-1254</v>
      </c>
      <c r="F10" s="26"/>
      <c r="G10" s="26"/>
      <c r="H10" s="27"/>
      <c r="J10" s="151">
        <v>2</v>
      </c>
    </row>
    <row r="11" spans="2:11" ht="17.25" customHeight="1">
      <c r="B11" s="7"/>
      <c r="C11" s="13" t="s">
        <v>0</v>
      </c>
      <c r="D11" s="30">
        <v>888500800</v>
      </c>
      <c r="H11" s="29"/>
      <c r="J11" s="153" t="s">
        <v>84</v>
      </c>
    </row>
    <row r="12" spans="2:11" ht="17.25" customHeight="1">
      <c r="B12" s="7"/>
      <c r="C12" s="32">
        <v>0.1</v>
      </c>
      <c r="D12" s="30">
        <v>800100</v>
      </c>
      <c r="E12" s="209" t="str">
        <f>IF(DispShohizeiRate="","",TEXT(DispShohizeiRate,"消費税(0%)"))</f>
        <v>消費税(10%)</v>
      </c>
      <c r="F12" s="209"/>
      <c r="G12" s="209"/>
      <c r="H12" s="210"/>
      <c r="J12" s="151">
        <v>0</v>
      </c>
    </row>
    <row r="13" spans="2:11" ht="17.25" customHeight="1">
      <c r="B13" s="7"/>
      <c r="C13" s="13" t="s">
        <v>1</v>
      </c>
      <c r="D13" s="33">
        <v>18000000</v>
      </c>
      <c r="H13" s="29"/>
    </row>
    <row r="14" spans="2:11" ht="17.25" customHeight="1">
      <c r="B14" s="7"/>
      <c r="C14" s="13" t="s">
        <v>20</v>
      </c>
      <c r="D14" s="33">
        <v>15000000</v>
      </c>
      <c r="H14" s="29"/>
    </row>
    <row r="15" spans="2:11" ht="17.25" customHeight="1">
      <c r="B15" s="7"/>
      <c r="C15" s="13" t="s">
        <v>63</v>
      </c>
      <c r="D15" s="33">
        <v>2600000</v>
      </c>
      <c r="H15" s="29"/>
    </row>
    <row r="16" spans="2:11" ht="17.25" customHeight="1">
      <c r="B16" s="7"/>
      <c r="C16" s="13" t="s">
        <v>64</v>
      </c>
      <c r="D16" s="33">
        <v>3000000</v>
      </c>
      <c r="H16" s="29"/>
    </row>
    <row r="17" spans="2:10" ht="17.25" customHeight="1">
      <c r="B17" s="7"/>
      <c r="C17" s="34"/>
      <c r="D17" s="35"/>
      <c r="E17" s="36"/>
      <c r="F17" s="36"/>
      <c r="G17" s="36"/>
      <c r="H17" s="37"/>
      <c r="J17" s="149" t="s">
        <v>82</v>
      </c>
    </row>
    <row r="18" spans="2:10" ht="17.25" customHeight="1">
      <c r="B18" s="7"/>
      <c r="C18" s="8" t="s">
        <v>2</v>
      </c>
      <c r="D18" s="38" t="s">
        <v>34</v>
      </c>
      <c r="E18" s="39" t="str">
        <f>IF(KojiKenmei="","",KojiKenmei)</f>
        <v>工事町2丁目 ビル リフォーム工事</v>
      </c>
      <c r="F18" s="40"/>
      <c r="G18" s="41"/>
      <c r="H18" s="42"/>
      <c r="J18" s="150">
        <v>0</v>
      </c>
    </row>
    <row r="19" spans="2:10" ht="17.25" customHeight="1">
      <c r="B19" s="7"/>
      <c r="C19" s="13" t="s">
        <v>3</v>
      </c>
      <c r="D19" s="43" t="s">
        <v>35</v>
      </c>
      <c r="E19" s="44" t="str">
        <f>IF(GenbaJyusyo="","",GenbaJyusyo)</f>
        <v>？？県？？市？？町88-888</v>
      </c>
      <c r="F19" s="45"/>
      <c r="G19" s="46"/>
      <c r="H19" s="47"/>
      <c r="J19" s="150" t="str">
        <f>IF(KenmeiKubun=1,"案件名",IF(KenmeiKubun=2,"工事案件","工事件名"))</f>
        <v>工事件名</v>
      </c>
    </row>
    <row r="20" spans="2:10" ht="24" customHeight="1">
      <c r="B20" s="7"/>
      <c r="C20" s="13" t="s">
        <v>4</v>
      </c>
      <c r="D20" s="43" t="s">
        <v>36</v>
      </c>
      <c r="E20" s="44" t="str">
        <f>IF(SiharaiJokenOutput="","",SiharaiJokenOutput)</f>
        <v>(支払条件)</v>
      </c>
      <c r="F20" s="45"/>
      <c r="G20" s="46"/>
      <c r="H20" s="47"/>
      <c r="J20" s="150" t="str">
        <f>IF(KenmeiKubun=1,TEXT(AnkenKenmei,""),IF(KenmeiKubun=2,TEXT(KojiKenmei,"")&amp; " " &amp; TEXT(AnkenKenmei,""),TEXT(KojiKenmei,"")))</f>
        <v>工事町2丁目 ビル リフォーム工事</v>
      </c>
    </row>
    <row r="21" spans="2:10" ht="17.25" customHeight="1">
      <c r="B21" s="7"/>
      <c r="C21" s="13" t="s">
        <v>5</v>
      </c>
      <c r="D21" s="14">
        <v>43100</v>
      </c>
      <c r="E21" s="48">
        <f>IF(Yukokigen="","",Yukokigen)</f>
        <v>43100</v>
      </c>
      <c r="F21" s="49"/>
      <c r="G21" s="50"/>
      <c r="H21" s="47"/>
    </row>
    <row r="22" spans="2:10" ht="17.25" customHeight="1">
      <c r="B22" s="7"/>
      <c r="C22" s="13" t="s">
        <v>37</v>
      </c>
      <c r="D22" s="14">
        <v>42886</v>
      </c>
      <c r="E22" s="51">
        <f>IF(KokiFrom="","",KokiFrom)</f>
        <v>42886</v>
      </c>
      <c r="F22" s="52" t="str">
        <f>IF(E22&lt;&gt;""," ~ ",IF(G22&lt;&gt;""," ~ ",""))</f>
        <v xml:space="preserve"> ~ </v>
      </c>
      <c r="G22" s="53">
        <f>IF(KokiTo="","",KokiTo)</f>
        <v>43100</v>
      </c>
      <c r="H22" s="54" t="str">
        <f>TEXT(E22,"YYYY/MM/DD") &amp; F22 &amp; TEXT(G22,"YYYY/MM/DD")</f>
        <v>2017/05/31 ~ 2017/12/31</v>
      </c>
    </row>
    <row r="23" spans="2:10" ht="17.25" customHeight="1">
      <c r="B23" s="7"/>
      <c r="C23" s="13" t="s">
        <v>38</v>
      </c>
      <c r="D23" s="14">
        <v>43100</v>
      </c>
      <c r="E23" s="55"/>
      <c r="F23" s="56"/>
      <c r="G23" s="56"/>
      <c r="H23" s="57"/>
    </row>
    <row r="24" spans="2:10" ht="17.25" customHeight="1">
      <c r="B24" s="7"/>
      <c r="C24" s="13" t="s">
        <v>7</v>
      </c>
      <c r="D24" s="28" t="s">
        <v>39</v>
      </c>
      <c r="E24" s="44" t="str">
        <f>IF(Biko="","",Biko)</f>
        <v>(備考)</v>
      </c>
      <c r="F24" s="45"/>
      <c r="G24" s="46"/>
      <c r="H24" s="47"/>
    </row>
    <row r="25" spans="2:10" ht="17.25" customHeight="1">
      <c r="B25" s="58"/>
      <c r="C25" s="59" t="s">
        <v>80</v>
      </c>
      <c r="D25" s="35" t="s">
        <v>81</v>
      </c>
      <c r="E25" s="120" t="str">
        <f>IF(AnkenKenmei="","",AnkenKenmei)</f>
        <v>最終案件</v>
      </c>
      <c r="F25" s="120"/>
      <c r="G25" s="120"/>
      <c r="H25" s="121"/>
    </row>
    <row r="26" spans="2:10" ht="17.25" customHeight="1">
      <c r="B26" s="60" t="s">
        <v>40</v>
      </c>
      <c r="C26" s="4"/>
      <c r="D26" s="61"/>
      <c r="E26" s="5"/>
      <c r="F26" s="5"/>
      <c r="G26" s="5"/>
      <c r="H26" s="6"/>
    </row>
    <row r="27" spans="2:10" ht="17.25" customHeight="1">
      <c r="B27" s="62"/>
      <c r="C27" s="8" t="s">
        <v>41</v>
      </c>
      <c r="D27" s="38" t="s">
        <v>42</v>
      </c>
      <c r="E27" s="63" t="str">
        <f>IF(KyokaNo="", "", "建設業許可番号  第" &amp;D27 &amp; "号")</f>
        <v>建設業許可番号  第00008880号</v>
      </c>
      <c r="F27" s="64"/>
      <c r="G27" s="64"/>
      <c r="H27" s="65"/>
    </row>
    <row r="28" spans="2:10" ht="17.25" customHeight="1">
      <c r="B28" s="66"/>
      <c r="C28" s="13" t="s">
        <v>43</v>
      </c>
      <c r="D28" s="28" t="s">
        <v>44</v>
      </c>
      <c r="E28" s="67"/>
      <c r="F28" s="68"/>
      <c r="G28" s="68"/>
      <c r="H28" s="69"/>
    </row>
    <row r="29" spans="2:10" ht="17.25" customHeight="1">
      <c r="B29" s="66"/>
      <c r="C29" s="13" t="s">
        <v>45</v>
      </c>
      <c r="D29" s="28" t="s">
        <v>46</v>
      </c>
      <c r="E29" s="70" t="str">
        <f>IF(Daihyosyamei="","",Katagaki&amp;" "&amp;Daihyosyamei)</f>
        <v>代表取締役社長 代表太郎</v>
      </c>
      <c r="F29" s="71"/>
      <c r="G29" s="71"/>
      <c r="H29" s="72"/>
    </row>
    <row r="30" spans="2:10" ht="17.25" customHeight="1">
      <c r="B30" s="66"/>
      <c r="C30" s="13" t="s">
        <v>47</v>
      </c>
      <c r="D30" s="28" t="s">
        <v>48</v>
      </c>
      <c r="E30" s="67"/>
      <c r="F30" s="68"/>
      <c r="G30" s="68"/>
      <c r="H30" s="69"/>
    </row>
    <row r="31" spans="2:10" ht="17.25" customHeight="1">
      <c r="B31" s="66"/>
      <c r="C31" s="13" t="s">
        <v>49</v>
      </c>
      <c r="D31" s="28" t="s">
        <v>50</v>
      </c>
      <c r="E31" s="70" t="str">
        <f>IF(YubinNo="","",C31&amp;D31)</f>
        <v>〒888-8888</v>
      </c>
      <c r="F31" s="71"/>
      <c r="G31" s="71"/>
      <c r="H31" s="72"/>
    </row>
    <row r="32" spans="2:10" ht="17.25" customHeight="1">
      <c r="B32" s="66"/>
      <c r="C32" s="13" t="s">
        <v>51</v>
      </c>
      <c r="D32" s="28" t="s">
        <v>52</v>
      </c>
      <c r="E32" s="67"/>
      <c r="F32" s="68"/>
      <c r="G32" s="68"/>
      <c r="H32" s="69"/>
    </row>
    <row r="33" spans="2:10" ht="17.25" customHeight="1">
      <c r="B33" s="66"/>
      <c r="C33" s="13" t="s">
        <v>53</v>
      </c>
      <c r="D33" s="73" t="s">
        <v>54</v>
      </c>
      <c r="E33" s="70" t="str">
        <f>IF(TelNo="","","TEL:" &amp; D33)</f>
        <v>TEL:03-888-8888</v>
      </c>
      <c r="F33" s="71"/>
      <c r="G33" s="71"/>
      <c r="H33" s="72"/>
    </row>
    <row r="34" spans="2:10" ht="17.25" customHeight="1">
      <c r="B34" s="66"/>
      <c r="C34" s="13" t="s">
        <v>55</v>
      </c>
      <c r="D34" s="73" t="s">
        <v>56</v>
      </c>
      <c r="E34" s="70" t="str">
        <f>IF(FaxNo="","","FAX:" &amp; D34)</f>
        <v>FAX:03-880-8880</v>
      </c>
      <c r="F34" s="71"/>
      <c r="G34" s="71"/>
      <c r="H34" s="72"/>
    </row>
    <row r="35" spans="2:10" ht="17.25" customHeight="1">
      <c r="B35" s="66"/>
      <c r="C35" s="13" t="s">
        <v>57</v>
      </c>
      <c r="D35" s="28" t="s">
        <v>58</v>
      </c>
      <c r="E35" s="67"/>
      <c r="F35" s="68"/>
      <c r="G35" s="68"/>
      <c r="H35" s="69"/>
    </row>
    <row r="36" spans="2:10" ht="17.25" customHeight="1">
      <c r="B36" s="66"/>
      <c r="C36" s="13" t="s">
        <v>59</v>
      </c>
      <c r="D36" s="28" t="s">
        <v>60</v>
      </c>
      <c r="E36" s="70" t="str">
        <f>IF(D36 = "","", "担当者：" &amp; D36)</f>
        <v>担当者：担当一郎</v>
      </c>
      <c r="F36" s="71"/>
      <c r="G36" s="71"/>
      <c r="H36" s="72"/>
    </row>
    <row r="37" spans="2:10" ht="17.25" customHeight="1">
      <c r="B37" s="66"/>
      <c r="C37" s="13" t="s">
        <v>61</v>
      </c>
      <c r="D37" s="74" t="s">
        <v>62</v>
      </c>
      <c r="E37" s="70" t="str">
        <f>IF(MailAddress="","",TEXT(MailAddress,"@"))</f>
        <v>tantho@domain.co.jp</v>
      </c>
      <c r="F37" s="71"/>
      <c r="G37" s="71"/>
      <c r="H37" s="72"/>
    </row>
    <row r="38" spans="2:10" ht="17.25" customHeight="1">
      <c r="B38" s="75"/>
      <c r="C38" s="59"/>
      <c r="D38" s="76"/>
      <c r="E38" s="36"/>
      <c r="F38" s="36"/>
      <c r="G38" s="36"/>
      <c r="H38" s="37"/>
    </row>
    <row r="40" spans="2:10" ht="17.25" customHeight="1">
      <c r="B40" s="204"/>
      <c r="C40" s="207" t="s">
        <v>91</v>
      </c>
      <c r="D40" s="199" t="s">
        <v>92</v>
      </c>
      <c r="E40" s="211" t="str">
        <f>IF(InvoiceNo="", "", "登録番号：" &amp; InvoiceNo)</f>
        <v>登録番号：T1234567890000</v>
      </c>
      <c r="F40" s="212"/>
      <c r="G40" s="212"/>
      <c r="H40" s="213"/>
      <c r="J40" s="208" t="s">
        <v>99</v>
      </c>
    </row>
    <row r="41" spans="2:10" ht="17.25" customHeight="1">
      <c r="B41" s="205"/>
      <c r="C41" s="198">
        <v>0.08</v>
      </c>
      <c r="D41" s="200">
        <v>1000000</v>
      </c>
      <c r="E41" s="211" t="str">
        <f>IF(DispKeigenRate="","",TEXT(DispKeigenRate,"0%対象合計"))</f>
        <v>8%対象合計</v>
      </c>
      <c r="F41" s="212"/>
      <c r="G41" s="212"/>
      <c r="H41" s="213"/>
      <c r="J41" s="197">
        <v>1</v>
      </c>
    </row>
    <row r="42" spans="2:10" ht="17.25" customHeight="1">
      <c r="B42" s="205"/>
      <c r="C42" s="207" t="s">
        <v>93</v>
      </c>
      <c r="D42" s="200">
        <v>80000</v>
      </c>
      <c r="E42" s="201"/>
      <c r="F42" s="202"/>
      <c r="G42" s="202"/>
      <c r="H42" s="203"/>
    </row>
    <row r="43" spans="2:10" ht="17.25" customHeight="1">
      <c r="B43" s="205"/>
      <c r="C43" s="207" t="s">
        <v>94</v>
      </c>
      <c r="D43" s="200">
        <v>800000</v>
      </c>
      <c r="E43" s="201"/>
      <c r="F43" s="202"/>
      <c r="G43" s="202"/>
      <c r="H43" s="203"/>
    </row>
    <row r="44" spans="2:10" ht="17.25" customHeight="1">
      <c r="B44" s="205"/>
      <c r="C44" s="207" t="s">
        <v>95</v>
      </c>
      <c r="D44" s="200">
        <v>200000</v>
      </c>
      <c r="E44" s="201"/>
      <c r="F44" s="202"/>
      <c r="G44" s="202"/>
      <c r="H44" s="203"/>
    </row>
    <row r="45" spans="2:10" ht="17.25" customHeight="1">
      <c r="B45" s="205"/>
      <c r="C45" s="198">
        <v>0.1</v>
      </c>
      <c r="D45" s="200">
        <v>1000000</v>
      </c>
      <c r="E45" s="211" t="str">
        <f>IF(DispHyojunRate ="","",TEXT(DispHyojunRate,"0%対象合計"))</f>
        <v>10%対象合計</v>
      </c>
      <c r="F45" s="212"/>
      <c r="G45" s="212"/>
      <c r="H45" s="213"/>
    </row>
    <row r="46" spans="2:10" ht="17.25" customHeight="1">
      <c r="B46" s="205"/>
      <c r="C46" s="207" t="s">
        <v>96</v>
      </c>
      <c r="D46" s="200">
        <v>100000</v>
      </c>
      <c r="E46" s="201"/>
      <c r="F46" s="202"/>
      <c r="G46" s="202"/>
      <c r="H46" s="203"/>
    </row>
    <row r="47" spans="2:10" ht="17.25" customHeight="1">
      <c r="B47" s="205"/>
      <c r="C47" s="207" t="s">
        <v>97</v>
      </c>
      <c r="D47" s="200">
        <v>800000</v>
      </c>
      <c r="E47" s="201"/>
      <c r="F47" s="202"/>
      <c r="G47" s="202"/>
      <c r="H47" s="203"/>
    </row>
    <row r="48" spans="2:10" ht="17.25" customHeight="1">
      <c r="B48" s="206"/>
      <c r="C48" s="207" t="s">
        <v>98</v>
      </c>
      <c r="D48" s="200">
        <v>200000</v>
      </c>
      <c r="E48" s="201"/>
      <c r="F48" s="202"/>
      <c r="G48" s="202"/>
      <c r="H48" s="203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28"/>
  <sheetViews>
    <sheetView showGridLines="0" tabSelected="1" zoomScaleNormal="100" workbookViewId="0">
      <selection activeCell="K10" sqref="K10"/>
    </sheetView>
  </sheetViews>
  <sheetFormatPr defaultRowHeight="13.5"/>
  <cols>
    <col min="1" max="1" width="3.625" style="80" customWidth="1"/>
    <col min="2" max="2" width="2.375" style="80" customWidth="1"/>
    <col min="3" max="3" width="6.625" style="80" customWidth="1"/>
    <col min="4" max="4" width="2.375" style="80" customWidth="1"/>
    <col min="5" max="5" width="9" style="80"/>
    <col min="6" max="6" width="21.625" style="80" customWidth="1"/>
    <col min="7" max="7" width="2.625" style="80" customWidth="1"/>
    <col min="8" max="8" width="15.625" style="80" customWidth="1"/>
    <col min="9" max="9" width="25.625" style="80" customWidth="1"/>
    <col min="10" max="10" width="11.25" style="80" customWidth="1"/>
    <col min="11" max="11" width="14.375" style="80" customWidth="1"/>
    <col min="12" max="12" width="9.75" style="80" customWidth="1"/>
    <col min="13" max="13" width="12.75" style="80" customWidth="1"/>
    <col min="14" max="14" width="3.875" style="80" customWidth="1"/>
    <col min="15" max="16384" width="9" style="80"/>
  </cols>
  <sheetData>
    <row r="1" spans="1:14" ht="30" customHeight="1">
      <c r="A1" s="77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9"/>
    </row>
    <row r="2" spans="1:14" ht="15.75">
      <c r="A2" s="81"/>
      <c r="L2" s="82" t="s">
        <v>8</v>
      </c>
      <c r="M2" s="156">
        <f>MitumoriNo</f>
        <v>12345678</v>
      </c>
      <c r="N2" s="83"/>
    </row>
    <row r="3" spans="1:14" ht="15.75">
      <c r="A3" s="81"/>
      <c r="L3" s="168">
        <f>MitumoriOutDate_Text</f>
        <v>43100</v>
      </c>
      <c r="M3" s="168"/>
      <c r="N3" s="83"/>
    </row>
    <row r="4" spans="1:14">
      <c r="A4" s="81"/>
      <c r="N4" s="83"/>
    </row>
    <row r="5" spans="1:14">
      <c r="A5" s="81"/>
      <c r="N5" s="83"/>
    </row>
    <row r="6" spans="1:14">
      <c r="A6" s="81"/>
      <c r="N6" s="83"/>
    </row>
    <row r="7" spans="1:14">
      <c r="A7" s="81"/>
      <c r="N7" s="83"/>
    </row>
    <row r="8" spans="1:14" ht="33" customHeight="1">
      <c r="A8" s="81"/>
      <c r="B8" s="171" t="str">
        <f>Kokyakumei_Keisyo</f>
        <v>サンプル建設株式会社 御中</v>
      </c>
      <c r="C8" s="172"/>
      <c r="D8" s="172"/>
      <c r="E8" s="172"/>
      <c r="F8" s="172"/>
      <c r="G8" s="172"/>
      <c r="H8" s="172"/>
      <c r="N8" s="83"/>
    </row>
    <row r="9" spans="1:14" ht="15.75">
      <c r="A9" s="81"/>
      <c r="B9" s="91" t="str">
        <f>KokyakuTantosyamei_Text</f>
        <v/>
      </c>
      <c r="N9" s="83"/>
    </row>
    <row r="10" spans="1:14">
      <c r="A10" s="81"/>
      <c r="N10" s="83"/>
    </row>
    <row r="11" spans="1:14" ht="15" customHeight="1">
      <c r="A11" s="81"/>
      <c r="B11" s="215" t="str">
        <f>DispKeigenRate_Text</f>
        <v>8%対象合計</v>
      </c>
      <c r="C11" s="215"/>
      <c r="D11" s="215"/>
      <c r="E11" s="215"/>
      <c r="F11" s="217">
        <f>IF(DispKeigenRate="","",KeigenObjTotal)</f>
        <v>1000000</v>
      </c>
      <c r="G11" s="214"/>
      <c r="H11" s="215" t="str">
        <f>IF(DispKeigenRate="","","左記原価金額")</f>
        <v>左記原価金額</v>
      </c>
      <c r="I11" s="217">
        <f>IF(DispKeigenRate="","",KeigenGenka)</f>
        <v>800000</v>
      </c>
      <c r="N11" s="83"/>
    </row>
    <row r="12" spans="1:14" ht="15" customHeight="1">
      <c r="A12" s="81"/>
      <c r="B12" s="215" t="str">
        <f>IF(DispKeigenRate="","","上記消費税")</f>
        <v>上記消費税</v>
      </c>
      <c r="C12" s="215"/>
      <c r="D12" s="215"/>
      <c r="E12" s="215"/>
      <c r="F12" s="217">
        <f>IF(DispKeigenRate="","",KeigenTotal)</f>
        <v>80000</v>
      </c>
      <c r="G12" s="214"/>
      <c r="H12" s="215" t="str">
        <f>IF(DispKeigenRate="","","同税別粗利金額")</f>
        <v>同税別粗利金額</v>
      </c>
      <c r="I12" s="217">
        <f>IF(DispKeigenRate="","",KeigenZeibetuArari)</f>
        <v>200000</v>
      </c>
      <c r="N12" s="83"/>
    </row>
    <row r="13" spans="1:14" ht="24.95" customHeight="1">
      <c r="A13" s="81"/>
      <c r="B13" s="215" t="str">
        <f>IF(TaxCalType=0,"見積工事金額",IF(DispHyojunRate&lt;&gt;"",DispHyojunRate_Text,""))</f>
        <v>10%対象合計</v>
      </c>
      <c r="C13" s="215"/>
      <c r="D13" s="215"/>
      <c r="E13" s="215"/>
      <c r="F13" s="218">
        <f>IF(TaxCalType=0,ZeibetuMitumoriTotalKin,IF(DispHyojunRate="","",HyojunObjTotal))</f>
        <v>1000000</v>
      </c>
      <c r="G13" s="214"/>
      <c r="H13" s="215" t="str">
        <f>IF(TaxCalType=0,"工事原価金額",IF(DispHyojunRate="","","左記原価金額"))</f>
        <v>左記原価金額</v>
      </c>
      <c r="I13" s="218">
        <f>IF(TaxCalType=1,HyojunGenka,GenkaKingakuTotal)</f>
        <v>800000</v>
      </c>
      <c r="N13" s="83"/>
    </row>
    <row r="14" spans="1:14" ht="15" customHeight="1">
      <c r="A14" s="81"/>
      <c r="B14" s="216" t="str">
        <f>IF(TaxCalType=0,DispShohizeiRate_Text,IF($B$13&lt;&gt;"","上記消費税",""))</f>
        <v>上記消費税</v>
      </c>
      <c r="C14" s="216"/>
      <c r="D14" s="216"/>
      <c r="E14" s="216"/>
      <c r="F14" s="218">
        <f>IF($B$14="","",IF($B$14="上記消費税",HyojunTotal,SyohiZeiKingaku))</f>
        <v>100000</v>
      </c>
      <c r="G14" s="214"/>
      <c r="H14" s="215" t="str">
        <f>IF(TaxCalType=0,"税別粗利金額",IF(DispHyojunRate="","","同税別粗利金額"))</f>
        <v>同税別粗利金額</v>
      </c>
      <c r="I14" s="218">
        <f>IF(TaxCalType=1,HyojunZeibetuArari,ZeibetuArariKingaku)</f>
        <v>200000</v>
      </c>
      <c r="N14" s="83"/>
    </row>
    <row r="15" spans="1:14" ht="24.95" customHeight="1">
      <c r="A15" s="81"/>
      <c r="B15" s="84" t="s">
        <v>100</v>
      </c>
      <c r="C15" s="85"/>
      <c r="D15" s="85"/>
      <c r="E15" s="85"/>
      <c r="F15" s="219">
        <f>ZeikomiMitumoriTotalKin</f>
        <v>18000000</v>
      </c>
      <c r="G15" s="214"/>
      <c r="H15" s="84" t="s">
        <v>64</v>
      </c>
      <c r="I15" s="220">
        <f>ZeikomiArari</f>
        <v>3000000</v>
      </c>
      <c r="N15" s="83"/>
    </row>
    <row r="16" spans="1:14">
      <c r="A16" s="81"/>
      <c r="N16" s="83"/>
    </row>
    <row r="17" spans="1:14">
      <c r="A17" s="81"/>
      <c r="N17" s="83"/>
    </row>
    <row r="18" spans="1:14">
      <c r="A18" s="81"/>
      <c r="N18" s="83"/>
    </row>
    <row r="19" spans="1:14" ht="18.75" customHeight="1">
      <c r="A19" s="81"/>
      <c r="N19" s="83"/>
    </row>
    <row r="20" spans="1:14" ht="33" customHeight="1">
      <c r="A20" s="81"/>
      <c r="N20" s="83"/>
    </row>
    <row r="21" spans="1:14" ht="17.25" customHeight="1">
      <c r="A21" s="81"/>
      <c r="B21" s="166" t="str">
        <f>Komokumei_Text</f>
        <v>工事件名</v>
      </c>
      <c r="C21" s="166"/>
      <c r="D21" s="86" t="s">
        <v>17</v>
      </c>
      <c r="E21" s="169" t="str">
        <f>KojiKenmei_Text</f>
        <v>工事町2丁目 ビル リフォーム工事</v>
      </c>
      <c r="F21" s="169"/>
      <c r="G21" s="169"/>
      <c r="H21" s="169"/>
      <c r="N21" s="83"/>
    </row>
    <row r="22" spans="1:14" ht="22.5" customHeight="1">
      <c r="A22" s="81"/>
      <c r="B22" s="167" t="s">
        <v>3</v>
      </c>
      <c r="C22" s="167"/>
      <c r="D22" s="87" t="s">
        <v>17</v>
      </c>
      <c r="E22" s="165" t="str">
        <f>GenbaJyusyo_Text</f>
        <v>？？県？？市？？町88-888</v>
      </c>
      <c r="F22" s="165"/>
      <c r="G22" s="165"/>
      <c r="H22" s="165"/>
      <c r="N22" s="83"/>
    </row>
    <row r="23" spans="1:14" ht="24.75" customHeight="1">
      <c r="A23" s="81"/>
      <c r="B23" s="167" t="s">
        <v>4</v>
      </c>
      <c r="C23" s="167"/>
      <c r="D23" s="87" t="s">
        <v>17</v>
      </c>
      <c r="E23" s="165" t="str">
        <f>SiharaiJoken_Text</f>
        <v>(支払条件)</v>
      </c>
      <c r="F23" s="165"/>
      <c r="G23" s="165"/>
      <c r="H23" s="165"/>
      <c r="N23" s="83"/>
    </row>
    <row r="24" spans="1:14" ht="24.75" customHeight="1">
      <c r="A24" s="81"/>
      <c r="B24" s="167" t="s">
        <v>5</v>
      </c>
      <c r="C24" s="167"/>
      <c r="D24" s="87" t="s">
        <v>17</v>
      </c>
      <c r="E24" s="170">
        <f>Yukokigen_Text</f>
        <v>43100</v>
      </c>
      <c r="F24" s="170"/>
      <c r="G24" s="170"/>
      <c r="H24" s="170"/>
      <c r="N24" s="83"/>
    </row>
    <row r="25" spans="1:14" ht="22.5" customHeight="1">
      <c r="A25" s="81"/>
      <c r="B25" s="167" t="s">
        <v>6</v>
      </c>
      <c r="C25" s="167"/>
      <c r="D25" s="87" t="s">
        <v>17</v>
      </c>
      <c r="E25" s="165" t="str">
        <f>Koki</f>
        <v>2017/05/31 ~ 2017/12/31</v>
      </c>
      <c r="F25" s="165"/>
      <c r="G25" s="165"/>
      <c r="H25" s="165"/>
      <c r="N25" s="83"/>
    </row>
    <row r="26" spans="1:14" ht="24.75" customHeight="1">
      <c r="A26" s="81"/>
      <c r="B26" s="167" t="s">
        <v>7</v>
      </c>
      <c r="C26" s="167"/>
      <c r="D26" s="87" t="s">
        <v>17</v>
      </c>
      <c r="E26" s="165" t="str">
        <f>Biko_Text</f>
        <v>(備考)</v>
      </c>
      <c r="F26" s="165"/>
      <c r="G26" s="165"/>
      <c r="H26" s="165"/>
      <c r="N26" s="83"/>
    </row>
    <row r="27" spans="1:14" ht="22.5" customHeight="1">
      <c r="A27" s="88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90"/>
    </row>
    <row r="28" spans="1:14" ht="11.25" customHeight="1"/>
  </sheetData>
  <mergeCells count="14">
    <mergeCell ref="L3:M3"/>
    <mergeCell ref="E21:H21"/>
    <mergeCell ref="E22:H22"/>
    <mergeCell ref="E23:H23"/>
    <mergeCell ref="E24:H24"/>
    <mergeCell ref="B8:H8"/>
    <mergeCell ref="E25:H25"/>
    <mergeCell ref="E26:H26"/>
    <mergeCell ref="B21:C21"/>
    <mergeCell ref="B22:C22"/>
    <mergeCell ref="B23:C23"/>
    <mergeCell ref="B24:C24"/>
    <mergeCell ref="B25:C25"/>
    <mergeCell ref="B26:C26"/>
  </mergeCells>
  <phoneticPr fontId="1"/>
  <conditionalFormatting sqref="B11:F14">
    <cfRule type="expression" dxfId="1" priority="1">
      <formula>$B11&lt;&gt;""</formula>
    </cfRule>
  </conditionalFormatting>
  <conditionalFormatting sqref="H11:I14">
    <cfRule type="expression" dxfId="0" priority="2" stopIfTrue="1">
      <formula>$H11&lt;&gt;""</formula>
    </cfRule>
  </conditionalFormatting>
  <pageMargins left="0.25" right="0.25" top="0.75" bottom="0.75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O24"/>
  <sheetViews>
    <sheetView showGridLines="0" workbookViewId="0"/>
  </sheetViews>
  <sheetFormatPr defaultRowHeight="15.75"/>
  <cols>
    <col min="1" max="16384" width="9" style="91"/>
  </cols>
  <sheetData>
    <row r="2" spans="2:15" s="80" customFormat="1">
      <c r="M2" s="82" t="s">
        <v>8</v>
      </c>
      <c r="N2" s="174">
        <f>MitumoriNo</f>
        <v>12345678</v>
      </c>
      <c r="O2" s="174"/>
    </row>
    <row r="3" spans="2:15" s="80" customFormat="1">
      <c r="M3" s="175">
        <f>MitumoriOutDate_Text</f>
        <v>43100</v>
      </c>
      <c r="N3" s="175"/>
      <c r="O3" s="175"/>
    </row>
    <row r="7" spans="2:15" s="92" customFormat="1" ht="16.5">
      <c r="B7" s="176" t="str">
        <f>KojiKenmei_Text</f>
        <v>工事町2丁目 ビル リフォーム工事</v>
      </c>
      <c r="C7" s="172"/>
      <c r="D7" s="172"/>
      <c r="E7" s="172"/>
      <c r="F7" s="172"/>
      <c r="G7" s="172"/>
      <c r="H7" s="172"/>
      <c r="J7" s="177" t="str">
        <f>Kaisyamei</f>
        <v>株式会社 プラスバイプラス</v>
      </c>
      <c r="K7" s="172"/>
      <c r="L7" s="172"/>
      <c r="M7" s="172"/>
      <c r="N7" s="172"/>
      <c r="O7" s="172"/>
    </row>
    <row r="8" spans="2:15" ht="9.9499999999999993" customHeight="1"/>
    <row r="9" spans="2:15" ht="24.95" customHeight="1"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2:15" ht="24.95" customHeight="1"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</row>
    <row r="11" spans="2:15" ht="24.95" customHeight="1"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</row>
    <row r="12" spans="2:15" ht="24.95" customHeight="1"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</row>
    <row r="13" spans="2:15" ht="24.95" customHeight="1"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</row>
    <row r="14" spans="2:15" ht="24.95" customHeight="1"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</row>
    <row r="15" spans="2:15" ht="24.95" customHeight="1"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</row>
    <row r="16" spans="2:15" ht="24.95" customHeight="1"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</row>
    <row r="17" spans="2:15" ht="24.95" customHeight="1"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</row>
    <row r="18" spans="2:15" ht="24.95" customHeight="1"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</row>
    <row r="19" spans="2:15" ht="24.95" customHeight="1"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</row>
    <row r="20" spans="2:15" ht="24.95" customHeight="1"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</row>
    <row r="21" spans="2:15" ht="24.95" customHeight="1"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</row>
    <row r="22" spans="2:15" ht="24.95" customHeight="1"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</row>
    <row r="23" spans="2:15" ht="24.95" customHeight="1"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</row>
    <row r="24" spans="2:15" ht="24.95" customHeight="1"/>
  </sheetData>
  <mergeCells count="19">
    <mergeCell ref="N2:O2"/>
    <mergeCell ref="M3:O3"/>
    <mergeCell ref="B9:O9"/>
    <mergeCell ref="B10:O10"/>
    <mergeCell ref="B11:O11"/>
    <mergeCell ref="B7:H7"/>
    <mergeCell ref="J7:O7"/>
    <mergeCell ref="B23:O23"/>
    <mergeCell ref="B12:O12"/>
    <mergeCell ref="B13:O13"/>
    <mergeCell ref="B14:O14"/>
    <mergeCell ref="B15:O15"/>
    <mergeCell ref="B16:O16"/>
    <mergeCell ref="B17:O17"/>
    <mergeCell ref="B18:O18"/>
    <mergeCell ref="B19:O19"/>
    <mergeCell ref="B20:O20"/>
    <mergeCell ref="B21:O21"/>
    <mergeCell ref="B22:O22"/>
  </mergeCells>
  <phoneticPr fontId="1"/>
  <pageMargins left="0.25" right="0.25" top="0.75" bottom="0.75" header="0.3" footer="0.3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Q25"/>
  <sheetViews>
    <sheetView showGridLines="0" view="pageBreakPreview" zoomScaleNormal="100" zoomScaleSheetLayoutView="100" workbookViewId="0"/>
  </sheetViews>
  <sheetFormatPr defaultRowHeight="15.75"/>
  <cols>
    <col min="1" max="1" width="3.625" style="91" customWidth="1"/>
    <col min="2" max="3" width="5.625" style="91" customWidth="1"/>
    <col min="4" max="5" width="11.625" style="91" customWidth="1"/>
    <col min="6" max="6" width="35.625" style="91" customWidth="1"/>
    <col min="7" max="7" width="7.125" style="136" customWidth="1"/>
    <col min="8" max="8" width="7.125" style="137" customWidth="1"/>
    <col min="9" max="10" width="10.625" style="126" customWidth="1"/>
    <col min="11" max="11" width="8.625" style="128" customWidth="1"/>
    <col min="12" max="14" width="10.625" style="126" customWidth="1"/>
    <col min="15" max="15" width="7.875" style="126" bestFit="1" customWidth="1"/>
    <col min="16" max="16" width="20.625" style="91" customWidth="1"/>
    <col min="17" max="17" width="3.625" style="91" customWidth="1"/>
    <col min="18" max="18" width="5.625" style="91" customWidth="1"/>
    <col min="19" max="16384" width="9" style="91"/>
  </cols>
  <sheetData>
    <row r="1" spans="2:17" ht="15.75" customHeight="1">
      <c r="B1" s="178" t="s">
        <v>8</v>
      </c>
      <c r="C1" s="178"/>
      <c r="D1" s="109">
        <f>MitumoriNo</f>
        <v>12345678</v>
      </c>
      <c r="G1" s="179" t="s">
        <v>86</v>
      </c>
      <c r="H1" s="179"/>
      <c r="I1" s="179"/>
      <c r="K1" s="127"/>
      <c r="L1" s="108"/>
      <c r="M1" s="108"/>
      <c r="N1" s="108"/>
      <c r="O1" s="108"/>
      <c r="P1" s="108">
        <f>MitumoriOutDate_Text</f>
        <v>43100</v>
      </c>
      <c r="Q1" s="94"/>
    </row>
    <row r="2" spans="2:17" ht="5.0999999999999996" customHeight="1">
      <c r="G2" s="179"/>
      <c r="H2" s="179"/>
      <c r="I2" s="179"/>
    </row>
    <row r="3" spans="2:17" ht="15.75" customHeight="1">
      <c r="B3" s="186" t="str">
        <f>KojiKenmei_Text</f>
        <v>工事町2丁目 ビル リフォーム工事</v>
      </c>
      <c r="C3" s="187"/>
      <c r="D3" s="187"/>
      <c r="E3" s="187"/>
      <c r="F3" s="187"/>
      <c r="G3" s="180"/>
      <c r="H3" s="180"/>
      <c r="I3" s="180"/>
      <c r="J3" s="188" t="str">
        <f>Kaisyamei</f>
        <v>株式会社 プラスバイプラス</v>
      </c>
      <c r="K3" s="187"/>
      <c r="L3" s="187"/>
      <c r="M3" s="187"/>
      <c r="N3" s="187"/>
      <c r="O3" s="187"/>
      <c r="P3" s="187"/>
    </row>
    <row r="4" spans="2:17" s="93" customFormat="1">
      <c r="B4" s="95" t="s">
        <v>65</v>
      </c>
      <c r="C4" s="183" t="s">
        <v>9</v>
      </c>
      <c r="D4" s="184"/>
      <c r="E4" s="185"/>
      <c r="F4" s="95" t="s">
        <v>10</v>
      </c>
      <c r="G4" s="129" t="s">
        <v>11</v>
      </c>
      <c r="H4" s="129" t="s">
        <v>12</v>
      </c>
      <c r="I4" s="130" t="s">
        <v>13</v>
      </c>
      <c r="J4" s="130" t="s">
        <v>14</v>
      </c>
      <c r="K4" s="131" t="s">
        <v>18</v>
      </c>
      <c r="L4" s="130" t="s">
        <v>19</v>
      </c>
      <c r="M4" s="130" t="s">
        <v>20</v>
      </c>
      <c r="N4" s="130" t="s">
        <v>21</v>
      </c>
      <c r="O4" s="130" t="s">
        <v>22</v>
      </c>
      <c r="P4" s="95" t="s">
        <v>23</v>
      </c>
    </row>
    <row r="5" spans="2:17" ht="30" customHeight="1">
      <c r="B5" s="157"/>
      <c r="C5" s="182"/>
      <c r="D5" s="182"/>
      <c r="E5" s="182"/>
      <c r="F5" s="96"/>
      <c r="G5" s="122"/>
      <c r="H5" s="106"/>
      <c r="I5" s="97"/>
      <c r="J5" s="97"/>
      <c r="K5" s="124"/>
      <c r="L5" s="97"/>
      <c r="M5" s="97"/>
      <c r="N5" s="97"/>
      <c r="O5" s="147"/>
      <c r="P5" s="98"/>
    </row>
    <row r="6" spans="2:17" ht="30" customHeight="1">
      <c r="B6" s="158"/>
      <c r="C6" s="181"/>
      <c r="D6" s="181"/>
      <c r="E6" s="181"/>
      <c r="F6" s="99"/>
      <c r="G6" s="123"/>
      <c r="H6" s="107"/>
      <c r="I6" s="100"/>
      <c r="J6" s="100"/>
      <c r="K6" s="125"/>
      <c r="L6" s="100"/>
      <c r="M6" s="100"/>
      <c r="N6" s="100"/>
      <c r="O6" s="148"/>
      <c r="P6" s="101"/>
    </row>
    <row r="7" spans="2:17" ht="30" customHeight="1">
      <c r="B7" s="157"/>
      <c r="C7" s="182"/>
      <c r="D7" s="182"/>
      <c r="E7" s="182"/>
      <c r="F7" s="96"/>
      <c r="G7" s="122"/>
      <c r="H7" s="106"/>
      <c r="I7" s="97"/>
      <c r="J7" s="97"/>
      <c r="K7" s="124"/>
      <c r="L7" s="97"/>
      <c r="M7" s="97"/>
      <c r="N7" s="97"/>
      <c r="O7" s="147"/>
      <c r="P7" s="98"/>
    </row>
    <row r="8" spans="2:17" ht="30" customHeight="1">
      <c r="B8" s="158"/>
      <c r="C8" s="181"/>
      <c r="D8" s="181"/>
      <c r="E8" s="181"/>
      <c r="F8" s="99"/>
      <c r="G8" s="123"/>
      <c r="H8" s="107"/>
      <c r="I8" s="100"/>
      <c r="J8" s="100"/>
      <c r="K8" s="125"/>
      <c r="L8" s="100"/>
      <c r="M8" s="100"/>
      <c r="N8" s="100"/>
      <c r="O8" s="148"/>
      <c r="P8" s="101"/>
    </row>
    <row r="9" spans="2:17" ht="30" customHeight="1">
      <c r="B9" s="157"/>
      <c r="C9" s="182"/>
      <c r="D9" s="182"/>
      <c r="E9" s="182"/>
      <c r="F9" s="96"/>
      <c r="G9" s="122"/>
      <c r="H9" s="106"/>
      <c r="I9" s="97"/>
      <c r="J9" s="97"/>
      <c r="K9" s="124"/>
      <c r="L9" s="97"/>
      <c r="M9" s="97"/>
      <c r="N9" s="97"/>
      <c r="O9" s="147"/>
      <c r="P9" s="98"/>
    </row>
    <row r="10" spans="2:17" ht="30" customHeight="1">
      <c r="B10" s="158"/>
      <c r="C10" s="181"/>
      <c r="D10" s="181"/>
      <c r="E10" s="181"/>
      <c r="F10" s="99"/>
      <c r="G10" s="123"/>
      <c r="H10" s="107"/>
      <c r="I10" s="100"/>
      <c r="J10" s="100"/>
      <c r="K10" s="125"/>
      <c r="L10" s="100"/>
      <c r="M10" s="100"/>
      <c r="N10" s="100"/>
      <c r="O10" s="148"/>
      <c r="P10" s="101"/>
    </row>
    <row r="11" spans="2:17" ht="30" customHeight="1">
      <c r="B11" s="157"/>
      <c r="C11" s="182"/>
      <c r="D11" s="182"/>
      <c r="E11" s="182"/>
      <c r="F11" s="96"/>
      <c r="G11" s="122"/>
      <c r="H11" s="106"/>
      <c r="I11" s="97"/>
      <c r="J11" s="97"/>
      <c r="K11" s="124"/>
      <c r="L11" s="97"/>
      <c r="M11" s="97"/>
      <c r="N11" s="97"/>
      <c r="O11" s="147"/>
      <c r="P11" s="98"/>
    </row>
    <row r="12" spans="2:17" ht="30" customHeight="1">
      <c r="B12" s="158"/>
      <c r="C12" s="181"/>
      <c r="D12" s="181"/>
      <c r="E12" s="181"/>
      <c r="F12" s="99"/>
      <c r="G12" s="123"/>
      <c r="H12" s="107"/>
      <c r="I12" s="100"/>
      <c r="J12" s="100"/>
      <c r="K12" s="125"/>
      <c r="L12" s="100"/>
      <c r="M12" s="100"/>
      <c r="N12" s="100"/>
      <c r="O12" s="148"/>
      <c r="P12" s="101"/>
    </row>
    <row r="13" spans="2:17" ht="30" customHeight="1">
      <c r="B13" s="157"/>
      <c r="C13" s="182"/>
      <c r="D13" s="182"/>
      <c r="E13" s="182"/>
      <c r="F13" s="96"/>
      <c r="G13" s="122"/>
      <c r="H13" s="106"/>
      <c r="I13" s="97"/>
      <c r="J13" s="97"/>
      <c r="K13" s="124"/>
      <c r="L13" s="97"/>
      <c r="M13" s="97"/>
      <c r="N13" s="97"/>
      <c r="O13" s="147"/>
      <c r="P13" s="98"/>
    </row>
    <row r="14" spans="2:17" ht="30" customHeight="1">
      <c r="B14" s="158"/>
      <c r="C14" s="181"/>
      <c r="D14" s="181"/>
      <c r="E14" s="181"/>
      <c r="F14" s="99"/>
      <c r="G14" s="123"/>
      <c r="H14" s="107"/>
      <c r="I14" s="100"/>
      <c r="J14" s="100"/>
      <c r="K14" s="125"/>
      <c r="L14" s="100"/>
      <c r="M14" s="100"/>
      <c r="N14" s="100"/>
      <c r="O14" s="148"/>
      <c r="P14" s="101"/>
    </row>
    <row r="15" spans="2:17" ht="30" customHeight="1">
      <c r="B15" s="157"/>
      <c r="C15" s="182"/>
      <c r="D15" s="182"/>
      <c r="E15" s="182"/>
      <c r="F15" s="96"/>
      <c r="G15" s="122"/>
      <c r="H15" s="106"/>
      <c r="I15" s="97"/>
      <c r="J15" s="97"/>
      <c r="K15" s="124"/>
      <c r="L15" s="97"/>
      <c r="M15" s="97"/>
      <c r="N15" s="97"/>
      <c r="O15" s="147"/>
      <c r="P15" s="98"/>
    </row>
    <row r="16" spans="2:17" ht="30" customHeight="1">
      <c r="B16" s="158"/>
      <c r="C16" s="181"/>
      <c r="D16" s="181"/>
      <c r="E16" s="181"/>
      <c r="F16" s="99"/>
      <c r="G16" s="123"/>
      <c r="H16" s="107"/>
      <c r="I16" s="100"/>
      <c r="J16" s="100"/>
      <c r="K16" s="125"/>
      <c r="L16" s="100"/>
      <c r="M16" s="100"/>
      <c r="N16" s="100"/>
      <c r="O16" s="148"/>
      <c r="P16" s="101"/>
    </row>
    <row r="17" spans="2:16" ht="30" customHeight="1">
      <c r="B17" s="157"/>
      <c r="C17" s="182"/>
      <c r="D17" s="182"/>
      <c r="E17" s="182"/>
      <c r="F17" s="96"/>
      <c r="G17" s="122"/>
      <c r="H17" s="106"/>
      <c r="I17" s="97"/>
      <c r="J17" s="97"/>
      <c r="K17" s="124"/>
      <c r="L17" s="97"/>
      <c r="M17" s="97"/>
      <c r="N17" s="97"/>
      <c r="O17" s="147"/>
      <c r="P17" s="98"/>
    </row>
    <row r="18" spans="2:16" ht="30" customHeight="1">
      <c r="B18" s="158"/>
      <c r="C18" s="181"/>
      <c r="D18" s="181"/>
      <c r="E18" s="181"/>
      <c r="F18" s="99"/>
      <c r="G18" s="123"/>
      <c r="H18" s="107"/>
      <c r="I18" s="100"/>
      <c r="J18" s="100"/>
      <c r="K18" s="125"/>
      <c r="L18" s="100"/>
      <c r="M18" s="100"/>
      <c r="N18" s="100"/>
      <c r="O18" s="148"/>
      <c r="P18" s="101"/>
    </row>
    <row r="19" spans="2:16" ht="30" customHeight="1">
      <c r="B19" s="157"/>
      <c r="C19" s="182"/>
      <c r="D19" s="182"/>
      <c r="E19" s="182"/>
      <c r="F19" s="96"/>
      <c r="G19" s="122"/>
      <c r="H19" s="106"/>
      <c r="I19" s="97"/>
      <c r="J19" s="97"/>
      <c r="K19" s="124"/>
      <c r="L19" s="97"/>
      <c r="M19" s="97"/>
      <c r="N19" s="97"/>
      <c r="O19" s="147"/>
      <c r="P19" s="98"/>
    </row>
    <row r="20" spans="2:16" ht="30" customHeight="1">
      <c r="B20" s="158"/>
      <c r="C20" s="181"/>
      <c r="D20" s="181"/>
      <c r="E20" s="181"/>
      <c r="F20" s="99"/>
      <c r="G20" s="123"/>
      <c r="H20" s="107"/>
      <c r="I20" s="100"/>
      <c r="J20" s="100"/>
      <c r="K20" s="125"/>
      <c r="L20" s="100"/>
      <c r="M20" s="100"/>
      <c r="N20" s="100"/>
      <c r="O20" s="148"/>
      <c r="P20" s="101"/>
    </row>
    <row r="21" spans="2:16" ht="30" customHeight="1">
      <c r="B21" s="157"/>
      <c r="C21" s="182"/>
      <c r="D21" s="182"/>
      <c r="E21" s="182"/>
      <c r="F21" s="96"/>
      <c r="G21" s="122"/>
      <c r="H21" s="106"/>
      <c r="I21" s="97"/>
      <c r="J21" s="97"/>
      <c r="K21" s="124"/>
      <c r="L21" s="97"/>
      <c r="M21" s="97"/>
      <c r="N21" s="97"/>
      <c r="O21" s="147"/>
      <c r="P21" s="98"/>
    </row>
    <row r="22" spans="2:16" ht="30" customHeight="1">
      <c r="B22" s="158"/>
      <c r="C22" s="181"/>
      <c r="D22" s="181"/>
      <c r="E22" s="181"/>
      <c r="F22" s="99"/>
      <c r="G22" s="123"/>
      <c r="H22" s="107"/>
      <c r="I22" s="100"/>
      <c r="J22" s="100"/>
      <c r="K22" s="125"/>
      <c r="L22" s="100"/>
      <c r="M22" s="100"/>
      <c r="N22" s="100"/>
      <c r="O22" s="148"/>
      <c r="P22" s="101"/>
    </row>
    <row r="23" spans="2:16" ht="30" customHeight="1">
      <c r="B23" s="157"/>
      <c r="C23" s="182"/>
      <c r="D23" s="182"/>
      <c r="E23" s="182"/>
      <c r="F23" s="96"/>
      <c r="G23" s="122"/>
      <c r="H23" s="106"/>
      <c r="I23" s="97"/>
      <c r="J23" s="97"/>
      <c r="K23" s="124"/>
      <c r="L23" s="97"/>
      <c r="M23" s="97"/>
      <c r="N23" s="97"/>
      <c r="O23" s="147"/>
      <c r="P23" s="98"/>
    </row>
    <row r="24" spans="2:16" ht="30" customHeight="1">
      <c r="B24" s="158"/>
      <c r="C24" s="181"/>
      <c r="D24" s="181"/>
      <c r="E24" s="181"/>
      <c r="F24" s="99"/>
      <c r="G24" s="123"/>
      <c r="H24" s="107"/>
      <c r="I24" s="100"/>
      <c r="J24" s="100"/>
      <c r="K24" s="125"/>
      <c r="L24" s="100"/>
      <c r="M24" s="100"/>
      <c r="N24" s="100"/>
      <c r="O24" s="148"/>
      <c r="P24" s="101"/>
    </row>
    <row r="25" spans="2:16">
      <c r="B25" s="102"/>
      <c r="C25" s="102"/>
      <c r="D25" s="102"/>
      <c r="E25" s="102"/>
      <c r="F25" s="102"/>
      <c r="G25" s="132"/>
      <c r="H25" s="133"/>
      <c r="I25" s="134"/>
      <c r="J25" s="134">
        <f>SUM(J5:J24)</f>
        <v>0</v>
      </c>
      <c r="K25" s="135"/>
      <c r="L25" s="134"/>
      <c r="M25" s="134">
        <f>SUM(M5:M24)</f>
        <v>0</v>
      </c>
      <c r="N25" s="134"/>
      <c r="O25" s="134"/>
      <c r="P25" s="102"/>
    </row>
  </sheetData>
  <mergeCells count="25">
    <mergeCell ref="J3:P3"/>
    <mergeCell ref="C19:E19"/>
    <mergeCell ref="C20:E20"/>
    <mergeCell ref="C23:E23"/>
    <mergeCell ref="C24:E24"/>
    <mergeCell ref="C15:E15"/>
    <mergeCell ref="C16:E16"/>
    <mergeCell ref="C17:E17"/>
    <mergeCell ref="C22:E22"/>
    <mergeCell ref="C21:E21"/>
    <mergeCell ref="C18:E18"/>
    <mergeCell ref="B1:C1"/>
    <mergeCell ref="G1:I3"/>
    <mergeCell ref="C12:E12"/>
    <mergeCell ref="C13:E13"/>
    <mergeCell ref="C14:E14"/>
    <mergeCell ref="C9:E9"/>
    <mergeCell ref="C10:E10"/>
    <mergeCell ref="C11:E11"/>
    <mergeCell ref="C6:E6"/>
    <mergeCell ref="C7:E7"/>
    <mergeCell ref="C8:E8"/>
    <mergeCell ref="C4:E4"/>
    <mergeCell ref="C5:E5"/>
    <mergeCell ref="B3:F3"/>
  </mergeCells>
  <phoneticPr fontId="1"/>
  <conditionalFormatting sqref="G1:G1048576 K1:K1048576">
    <cfRule type="expression" dxfId="38" priority="1">
      <formula>AND(ROW()&gt;=5,G1=INT(G1))</formula>
    </cfRule>
    <cfRule type="expression" dxfId="37" priority="2">
      <formula>AND(ROW()&gt;=5,G1&lt;&gt;INT(G1))</formula>
    </cfRule>
  </conditionalFormatting>
  <conditionalFormatting sqref="I1:I1048576 L1:L1048576">
    <cfRule type="expression" dxfId="36" priority="3">
      <formula>AND(TanDispCtrl&lt;=0, ROW()&gt;=5,I1*10&lt;&gt;INT(I1)*10)</formula>
    </cfRule>
    <cfRule type="expression" dxfId="35" priority="4">
      <formula>AND(TanDispCtrl=1, ROW()&gt;=5,I1*100&lt;&gt;INT(I1)*100)</formula>
    </cfRule>
    <cfRule type="expression" dxfId="34" priority="5">
      <formula>AND(TanDispCtrl = 1, ROW()&gt;=5,I1=INT(I1))</formula>
    </cfRule>
    <cfRule type="expression" dxfId="33" priority="6">
      <formula>AND(TanDispCtrl = 1, ROW()&gt;=5,I1&lt;&gt;INT(I1))</formula>
    </cfRule>
    <cfRule type="expression" dxfId="32" priority="7">
      <formula>AND(TanDispCtrl = 2, ROW()&gt;=5,I1=INT(I1))</formula>
    </cfRule>
    <cfRule type="expression" dxfId="31" priority="8">
      <formula>AND(TanDispCtrl = 2, ROW()&gt;=5,I1&lt;&gt;INT(I1))</formula>
    </cfRule>
  </conditionalFormatting>
  <pageMargins left="0.23622047244094491" right="0.23622047244094491" top="0.74803149606299213" bottom="0.74803149606299213" header="0.31496062992125984" footer="0.31496062992125984"/>
  <pageSetup paperSize="9" scale="8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Q504"/>
  <sheetViews>
    <sheetView showGridLines="0" view="pageBreakPreview" zoomScaleNormal="85" zoomScaleSheetLayoutView="100" workbookViewId="0"/>
  </sheetViews>
  <sheetFormatPr defaultRowHeight="15.75" customHeight="1"/>
  <cols>
    <col min="1" max="1" width="3.625" style="111" customWidth="1"/>
    <col min="2" max="3" width="5.625" style="111" customWidth="1"/>
    <col min="4" max="5" width="11.625" style="111" customWidth="1"/>
    <col min="6" max="6" width="35.625" style="111" customWidth="1"/>
    <col min="7" max="7" width="7.125" style="138" customWidth="1"/>
    <col min="8" max="8" width="7.125" style="142" customWidth="1"/>
    <col min="9" max="10" width="10.625" style="139" customWidth="1"/>
    <col min="11" max="11" width="8.625" style="145" customWidth="1"/>
    <col min="12" max="14" width="10.625" style="139" customWidth="1"/>
    <col min="15" max="15" width="7.875" style="139" bestFit="1" customWidth="1"/>
    <col min="16" max="16" width="20.625" style="111" customWidth="1"/>
    <col min="17" max="17" width="3.625" style="111" customWidth="1"/>
    <col min="18" max="18" width="5.625" style="111" customWidth="1"/>
    <col min="19" max="20" width="9" style="111" customWidth="1"/>
    <col min="21" max="16384" width="9" style="111"/>
  </cols>
  <sheetData>
    <row r="1" spans="1:17" ht="15.75" customHeight="1">
      <c r="A1" s="119">
        <f>COUNT(B:B)</f>
        <v>0</v>
      </c>
      <c r="B1" s="190" t="s">
        <v>66</v>
      </c>
      <c r="C1" s="190"/>
      <c r="D1" s="110">
        <f>IF(内訳書!$D$1="","",内訳書!$D$1)</f>
        <v>12345678</v>
      </c>
      <c r="G1" s="195" t="s">
        <v>88</v>
      </c>
      <c r="H1" s="195"/>
      <c r="I1" s="195"/>
      <c r="J1" s="195"/>
      <c r="K1" s="138"/>
      <c r="L1" s="113"/>
      <c r="M1" s="113"/>
      <c r="N1" s="113"/>
      <c r="O1" s="113"/>
      <c r="P1" s="113">
        <f>IF(内訳書!P1="","",内訳書!P1)</f>
        <v>43100</v>
      </c>
      <c r="Q1" s="112"/>
    </row>
    <row r="2" spans="1:17" ht="5.0999999999999996" customHeight="1">
      <c r="A2" s="119">
        <f>IF(COUNTER&lt;=20,24,24+(ROUNDUP((COUNTER-20)/20,0)*20))</f>
        <v>24</v>
      </c>
      <c r="G2" s="195"/>
      <c r="H2" s="195"/>
      <c r="I2" s="195"/>
      <c r="J2" s="195"/>
    </row>
    <row r="3" spans="1:17" ht="15.75" customHeight="1">
      <c r="B3" s="114" t="str">
        <f>IF(内訳書!$B$3="","",内訳書!$B$3)</f>
        <v>工事町2丁目 ビル リフォーム工事</v>
      </c>
      <c r="G3" s="196"/>
      <c r="H3" s="196"/>
      <c r="I3" s="196"/>
      <c r="J3" s="196"/>
      <c r="P3" s="115" t="str">
        <f>IF(内訳書!$J$3="","",内訳書!$J$3)</f>
        <v>株式会社 プラスバイプラス</v>
      </c>
    </row>
    <row r="4" spans="1:17" s="117" customFormat="1" ht="14.25">
      <c r="B4" s="116" t="s">
        <v>67</v>
      </c>
      <c r="C4" s="191" t="s">
        <v>68</v>
      </c>
      <c r="D4" s="192"/>
      <c r="E4" s="193"/>
      <c r="F4" s="116" t="s">
        <v>69</v>
      </c>
      <c r="G4" s="140" t="s">
        <v>70</v>
      </c>
      <c r="H4" s="140" t="s">
        <v>71</v>
      </c>
      <c r="I4" s="141" t="s">
        <v>72</v>
      </c>
      <c r="J4" s="141" t="s">
        <v>73</v>
      </c>
      <c r="K4" s="146" t="s">
        <v>74</v>
      </c>
      <c r="L4" s="141" t="s">
        <v>75</v>
      </c>
      <c r="M4" s="141" t="s">
        <v>76</v>
      </c>
      <c r="N4" s="141" t="s">
        <v>77</v>
      </c>
      <c r="O4" s="141" t="s">
        <v>78</v>
      </c>
      <c r="P4" s="116" t="s">
        <v>79</v>
      </c>
    </row>
    <row r="5" spans="1:17" ht="30" customHeight="1">
      <c r="B5" s="111" t="str">
        <f>IF(C5="","",ROW()-4)</f>
        <v/>
      </c>
      <c r="C5" s="194"/>
      <c r="D5" s="194"/>
      <c r="E5" s="194"/>
      <c r="I5" s="143"/>
      <c r="O5" s="144"/>
      <c r="P5" s="118"/>
    </row>
    <row r="6" spans="1:17" ht="30" customHeight="1">
      <c r="B6" s="111" t="str">
        <f t="shared" ref="B6:B69" si="0">IF(C6="","",ROW()-4)</f>
        <v/>
      </c>
      <c r="C6" s="189"/>
      <c r="D6" s="189"/>
      <c r="E6" s="189"/>
      <c r="I6" s="143"/>
      <c r="O6" s="144"/>
      <c r="P6" s="118"/>
    </row>
    <row r="7" spans="1:17" ht="30" customHeight="1">
      <c r="B7" s="111" t="str">
        <f t="shared" si="0"/>
        <v/>
      </c>
      <c r="C7" s="189"/>
      <c r="D7" s="189"/>
      <c r="E7" s="189"/>
      <c r="I7" s="143"/>
      <c r="O7" s="144"/>
      <c r="P7" s="118"/>
    </row>
    <row r="8" spans="1:17" ht="30" customHeight="1">
      <c r="B8" s="111" t="str">
        <f t="shared" si="0"/>
        <v/>
      </c>
      <c r="C8" s="189"/>
      <c r="D8" s="189"/>
      <c r="E8" s="189"/>
      <c r="I8" s="143"/>
      <c r="O8" s="144"/>
      <c r="P8" s="118"/>
    </row>
    <row r="9" spans="1:17" ht="30" customHeight="1">
      <c r="B9" s="111" t="str">
        <f t="shared" si="0"/>
        <v/>
      </c>
      <c r="C9" s="189"/>
      <c r="D9" s="189"/>
      <c r="E9" s="189"/>
      <c r="I9" s="143"/>
      <c r="O9" s="144"/>
      <c r="P9" s="118"/>
    </row>
    <row r="10" spans="1:17" ht="30" customHeight="1">
      <c r="B10" s="111" t="str">
        <f t="shared" si="0"/>
        <v/>
      </c>
      <c r="C10" s="189"/>
      <c r="D10" s="189"/>
      <c r="E10" s="189"/>
      <c r="I10" s="143"/>
      <c r="O10" s="144"/>
      <c r="P10" s="118"/>
    </row>
    <row r="11" spans="1:17" ht="30" customHeight="1">
      <c r="B11" s="111" t="str">
        <f t="shared" si="0"/>
        <v/>
      </c>
      <c r="C11" s="189"/>
      <c r="D11" s="189"/>
      <c r="E11" s="189"/>
      <c r="I11" s="143"/>
      <c r="O11" s="144"/>
      <c r="P11" s="118"/>
    </row>
    <row r="12" spans="1:17" ht="30" customHeight="1">
      <c r="B12" s="111" t="str">
        <f t="shared" si="0"/>
        <v/>
      </c>
      <c r="C12" s="189"/>
      <c r="D12" s="189"/>
      <c r="E12" s="189"/>
      <c r="I12" s="143"/>
      <c r="O12" s="144"/>
      <c r="P12" s="118"/>
    </row>
    <row r="13" spans="1:17" ht="30" customHeight="1">
      <c r="B13" s="111" t="str">
        <f t="shared" si="0"/>
        <v/>
      </c>
      <c r="C13" s="189"/>
      <c r="D13" s="189"/>
      <c r="E13" s="189"/>
      <c r="I13" s="143"/>
      <c r="O13" s="144"/>
      <c r="P13" s="118"/>
    </row>
    <row r="14" spans="1:17" ht="30" customHeight="1">
      <c r="B14" s="111" t="str">
        <f t="shared" si="0"/>
        <v/>
      </c>
      <c r="C14" s="189"/>
      <c r="D14" s="189"/>
      <c r="E14" s="189"/>
      <c r="I14" s="143"/>
      <c r="O14" s="144"/>
      <c r="P14" s="118"/>
    </row>
    <row r="15" spans="1:17" ht="30" customHeight="1">
      <c r="B15" s="111" t="str">
        <f t="shared" si="0"/>
        <v/>
      </c>
      <c r="C15" s="189"/>
      <c r="D15" s="189"/>
      <c r="E15" s="189"/>
      <c r="I15" s="143"/>
      <c r="O15" s="144"/>
      <c r="P15" s="118"/>
    </row>
    <row r="16" spans="1:17" ht="30" customHeight="1">
      <c r="B16" s="111" t="str">
        <f t="shared" si="0"/>
        <v/>
      </c>
      <c r="C16" s="189"/>
      <c r="D16" s="189"/>
      <c r="E16" s="189"/>
      <c r="I16" s="143"/>
      <c r="O16" s="144"/>
      <c r="P16" s="118"/>
    </row>
    <row r="17" spans="2:16" ht="30" customHeight="1">
      <c r="B17" s="111" t="str">
        <f t="shared" si="0"/>
        <v/>
      </c>
      <c r="C17" s="189"/>
      <c r="D17" s="189"/>
      <c r="E17" s="189"/>
      <c r="I17" s="143"/>
      <c r="O17" s="144"/>
      <c r="P17" s="118"/>
    </row>
    <row r="18" spans="2:16" ht="30" customHeight="1">
      <c r="B18" s="111" t="str">
        <f t="shared" si="0"/>
        <v/>
      </c>
      <c r="C18" s="189"/>
      <c r="D18" s="189"/>
      <c r="E18" s="189"/>
      <c r="I18" s="143"/>
      <c r="O18" s="144"/>
      <c r="P18" s="118"/>
    </row>
    <row r="19" spans="2:16" ht="30" customHeight="1">
      <c r="B19" s="111" t="str">
        <f t="shared" si="0"/>
        <v/>
      </c>
      <c r="C19" s="189"/>
      <c r="D19" s="189"/>
      <c r="E19" s="189"/>
      <c r="I19" s="143"/>
      <c r="O19" s="144"/>
      <c r="P19" s="118"/>
    </row>
    <row r="20" spans="2:16" ht="30" customHeight="1">
      <c r="B20" s="111" t="str">
        <f t="shared" si="0"/>
        <v/>
      </c>
      <c r="C20" s="189"/>
      <c r="D20" s="189"/>
      <c r="E20" s="189"/>
      <c r="I20" s="143"/>
      <c r="O20" s="144"/>
      <c r="P20" s="118"/>
    </row>
    <row r="21" spans="2:16" ht="30" customHeight="1">
      <c r="B21" s="111" t="str">
        <f t="shared" si="0"/>
        <v/>
      </c>
      <c r="C21" s="189"/>
      <c r="D21" s="189"/>
      <c r="E21" s="189"/>
      <c r="I21" s="143"/>
      <c r="O21" s="144"/>
      <c r="P21" s="118"/>
    </row>
    <row r="22" spans="2:16" ht="30" customHeight="1">
      <c r="B22" s="111" t="str">
        <f t="shared" si="0"/>
        <v/>
      </c>
      <c r="C22" s="189"/>
      <c r="D22" s="189"/>
      <c r="E22" s="189"/>
      <c r="I22" s="143"/>
      <c r="O22" s="144"/>
      <c r="P22" s="118"/>
    </row>
    <row r="23" spans="2:16" ht="30" customHeight="1">
      <c r="B23" s="111" t="str">
        <f t="shared" si="0"/>
        <v/>
      </c>
      <c r="C23" s="189"/>
      <c r="D23" s="189"/>
      <c r="E23" s="189"/>
      <c r="I23" s="143"/>
      <c r="O23" s="144"/>
      <c r="P23" s="118"/>
    </row>
    <row r="24" spans="2:16" ht="30" customHeight="1">
      <c r="B24" s="111" t="str">
        <f t="shared" si="0"/>
        <v/>
      </c>
      <c r="C24" s="189"/>
      <c r="D24" s="189"/>
      <c r="E24" s="189"/>
      <c r="I24" s="143"/>
      <c r="O24" s="144"/>
      <c r="P24" s="118"/>
    </row>
    <row r="25" spans="2:16" ht="30" customHeight="1">
      <c r="B25" s="111" t="str">
        <f t="shared" si="0"/>
        <v/>
      </c>
      <c r="C25" s="189"/>
      <c r="D25" s="189"/>
      <c r="E25" s="189"/>
      <c r="I25" s="143"/>
      <c r="O25" s="144"/>
      <c r="P25" s="118"/>
    </row>
    <row r="26" spans="2:16" ht="30" customHeight="1">
      <c r="B26" s="111" t="str">
        <f t="shared" si="0"/>
        <v/>
      </c>
      <c r="C26" s="189"/>
      <c r="D26" s="189"/>
      <c r="E26" s="189"/>
      <c r="I26" s="143"/>
      <c r="O26" s="144"/>
      <c r="P26" s="118"/>
    </row>
    <row r="27" spans="2:16" ht="30" customHeight="1">
      <c r="B27" s="111" t="str">
        <f t="shared" si="0"/>
        <v/>
      </c>
      <c r="C27" s="189"/>
      <c r="D27" s="189"/>
      <c r="E27" s="189"/>
      <c r="I27" s="143"/>
      <c r="O27" s="144"/>
      <c r="P27" s="118"/>
    </row>
    <row r="28" spans="2:16" ht="30" customHeight="1">
      <c r="B28" s="111" t="str">
        <f t="shared" si="0"/>
        <v/>
      </c>
      <c r="C28" s="189"/>
      <c r="D28" s="189"/>
      <c r="E28" s="189"/>
      <c r="I28" s="143"/>
      <c r="O28" s="144"/>
      <c r="P28" s="118"/>
    </row>
    <row r="29" spans="2:16" ht="30" customHeight="1">
      <c r="B29" s="111" t="str">
        <f t="shared" si="0"/>
        <v/>
      </c>
      <c r="C29" s="189"/>
      <c r="D29" s="189"/>
      <c r="E29" s="189"/>
      <c r="I29" s="143"/>
      <c r="O29" s="144"/>
      <c r="P29" s="118"/>
    </row>
    <row r="30" spans="2:16" ht="30" customHeight="1">
      <c r="B30" s="111" t="str">
        <f t="shared" si="0"/>
        <v/>
      </c>
      <c r="C30" s="189"/>
      <c r="D30" s="189"/>
      <c r="E30" s="189"/>
      <c r="I30" s="143"/>
      <c r="O30" s="144"/>
      <c r="P30" s="118"/>
    </row>
    <row r="31" spans="2:16" ht="30" customHeight="1">
      <c r="B31" s="111" t="str">
        <f t="shared" si="0"/>
        <v/>
      </c>
      <c r="C31" s="189"/>
      <c r="D31" s="189"/>
      <c r="E31" s="189"/>
      <c r="I31" s="143"/>
      <c r="O31" s="144"/>
      <c r="P31" s="118"/>
    </row>
    <row r="32" spans="2:16" ht="30" customHeight="1">
      <c r="B32" s="111" t="str">
        <f t="shared" si="0"/>
        <v/>
      </c>
      <c r="C32" s="189"/>
      <c r="D32" s="189"/>
      <c r="E32" s="189"/>
      <c r="I32" s="143"/>
      <c r="O32" s="144"/>
      <c r="P32" s="118"/>
    </row>
    <row r="33" spans="2:16" ht="30" customHeight="1">
      <c r="B33" s="111" t="str">
        <f t="shared" si="0"/>
        <v/>
      </c>
      <c r="C33" s="189"/>
      <c r="D33" s="189"/>
      <c r="E33" s="189"/>
      <c r="I33" s="143"/>
      <c r="O33" s="144"/>
      <c r="P33" s="118"/>
    </row>
    <row r="34" spans="2:16" ht="30" customHeight="1">
      <c r="B34" s="111" t="str">
        <f t="shared" si="0"/>
        <v/>
      </c>
      <c r="C34" s="189"/>
      <c r="D34" s="189"/>
      <c r="E34" s="189"/>
      <c r="I34" s="143"/>
      <c r="O34" s="144"/>
      <c r="P34" s="118"/>
    </row>
    <row r="35" spans="2:16" ht="30" customHeight="1">
      <c r="B35" s="111" t="str">
        <f t="shared" si="0"/>
        <v/>
      </c>
      <c r="C35" s="189"/>
      <c r="D35" s="189"/>
      <c r="E35" s="189"/>
      <c r="I35" s="143"/>
      <c r="O35" s="144"/>
      <c r="P35" s="118"/>
    </row>
    <row r="36" spans="2:16" ht="30" customHeight="1">
      <c r="B36" s="111" t="str">
        <f t="shared" si="0"/>
        <v/>
      </c>
      <c r="C36" s="189"/>
      <c r="D36" s="189"/>
      <c r="E36" s="189"/>
      <c r="I36" s="143"/>
      <c r="O36" s="144"/>
      <c r="P36" s="118"/>
    </row>
    <row r="37" spans="2:16" ht="30" customHeight="1">
      <c r="B37" s="111" t="str">
        <f t="shared" si="0"/>
        <v/>
      </c>
      <c r="C37" s="189"/>
      <c r="D37" s="189"/>
      <c r="E37" s="189"/>
      <c r="I37" s="143"/>
      <c r="O37" s="144"/>
      <c r="P37" s="118"/>
    </row>
    <row r="38" spans="2:16" ht="30" customHeight="1">
      <c r="B38" s="111" t="str">
        <f t="shared" si="0"/>
        <v/>
      </c>
      <c r="C38" s="189"/>
      <c r="D38" s="189"/>
      <c r="E38" s="189"/>
      <c r="I38" s="143"/>
      <c r="O38" s="144"/>
      <c r="P38" s="118"/>
    </row>
    <row r="39" spans="2:16" ht="30" customHeight="1">
      <c r="B39" s="111" t="str">
        <f t="shared" si="0"/>
        <v/>
      </c>
      <c r="C39" s="189"/>
      <c r="D39" s="189"/>
      <c r="E39" s="189"/>
      <c r="I39" s="143"/>
      <c r="O39" s="144"/>
      <c r="P39" s="118"/>
    </row>
    <row r="40" spans="2:16" ht="30" customHeight="1">
      <c r="B40" s="111" t="str">
        <f t="shared" si="0"/>
        <v/>
      </c>
      <c r="C40" s="189"/>
      <c r="D40" s="189"/>
      <c r="E40" s="189"/>
      <c r="I40" s="143"/>
      <c r="O40" s="144"/>
      <c r="P40" s="118"/>
    </row>
    <row r="41" spans="2:16" ht="30" customHeight="1">
      <c r="B41" s="111" t="str">
        <f t="shared" si="0"/>
        <v/>
      </c>
      <c r="C41" s="189"/>
      <c r="D41" s="189"/>
      <c r="E41" s="189"/>
      <c r="I41" s="143"/>
      <c r="O41" s="144"/>
      <c r="P41" s="118"/>
    </row>
    <row r="42" spans="2:16" ht="30" customHeight="1">
      <c r="B42" s="111" t="str">
        <f t="shared" si="0"/>
        <v/>
      </c>
      <c r="C42" s="189"/>
      <c r="D42" s="189"/>
      <c r="E42" s="189"/>
      <c r="I42" s="143"/>
      <c r="O42" s="144"/>
      <c r="P42" s="118"/>
    </row>
    <row r="43" spans="2:16" ht="30" customHeight="1">
      <c r="B43" s="111" t="str">
        <f t="shared" si="0"/>
        <v/>
      </c>
      <c r="C43" s="189"/>
      <c r="D43" s="189"/>
      <c r="E43" s="189"/>
      <c r="I43" s="143"/>
      <c r="O43" s="144"/>
      <c r="P43" s="118"/>
    </row>
    <row r="44" spans="2:16" ht="30" customHeight="1">
      <c r="B44" s="111" t="str">
        <f t="shared" si="0"/>
        <v/>
      </c>
      <c r="C44" s="189"/>
      <c r="D44" s="189"/>
      <c r="E44" s="189"/>
      <c r="I44" s="143"/>
      <c r="O44" s="144"/>
      <c r="P44" s="118"/>
    </row>
    <row r="45" spans="2:16" ht="30" customHeight="1">
      <c r="B45" s="111" t="str">
        <f t="shared" si="0"/>
        <v/>
      </c>
      <c r="C45" s="189"/>
      <c r="D45" s="189"/>
      <c r="E45" s="189"/>
      <c r="I45" s="143"/>
      <c r="O45" s="144"/>
      <c r="P45" s="118"/>
    </row>
    <row r="46" spans="2:16" ht="30" customHeight="1">
      <c r="B46" s="111" t="str">
        <f t="shared" si="0"/>
        <v/>
      </c>
      <c r="C46" s="189"/>
      <c r="D46" s="189"/>
      <c r="E46" s="189"/>
      <c r="I46" s="143"/>
      <c r="O46" s="144"/>
      <c r="P46" s="118"/>
    </row>
    <row r="47" spans="2:16" ht="30" customHeight="1">
      <c r="B47" s="111" t="str">
        <f t="shared" si="0"/>
        <v/>
      </c>
      <c r="C47" s="189"/>
      <c r="D47" s="189"/>
      <c r="E47" s="189"/>
      <c r="I47" s="143"/>
      <c r="O47" s="144"/>
      <c r="P47" s="118"/>
    </row>
    <row r="48" spans="2:16" ht="30" customHeight="1">
      <c r="B48" s="111" t="str">
        <f t="shared" si="0"/>
        <v/>
      </c>
      <c r="C48" s="189"/>
      <c r="D48" s="189"/>
      <c r="E48" s="189"/>
      <c r="I48" s="143"/>
      <c r="O48" s="144"/>
      <c r="P48" s="118"/>
    </row>
    <row r="49" spans="2:16" ht="30" customHeight="1">
      <c r="B49" s="111" t="str">
        <f t="shared" si="0"/>
        <v/>
      </c>
      <c r="C49" s="189"/>
      <c r="D49" s="189"/>
      <c r="E49" s="189"/>
      <c r="I49" s="143"/>
      <c r="O49" s="144"/>
      <c r="P49" s="118"/>
    </row>
    <row r="50" spans="2:16" ht="30" customHeight="1">
      <c r="B50" s="111" t="str">
        <f t="shared" si="0"/>
        <v/>
      </c>
      <c r="C50" s="189"/>
      <c r="D50" s="189"/>
      <c r="E50" s="189"/>
      <c r="I50" s="143"/>
      <c r="O50" s="144"/>
      <c r="P50" s="118"/>
    </row>
    <row r="51" spans="2:16" ht="30" customHeight="1">
      <c r="B51" s="111" t="str">
        <f t="shared" si="0"/>
        <v/>
      </c>
      <c r="C51" s="189"/>
      <c r="D51" s="189"/>
      <c r="E51" s="189"/>
      <c r="I51" s="143"/>
      <c r="O51" s="144"/>
      <c r="P51" s="118"/>
    </row>
    <row r="52" spans="2:16" ht="30" customHeight="1">
      <c r="B52" s="111" t="str">
        <f t="shared" si="0"/>
        <v/>
      </c>
      <c r="C52" s="189"/>
      <c r="D52" s="189"/>
      <c r="E52" s="189"/>
      <c r="I52" s="143"/>
      <c r="O52" s="144"/>
      <c r="P52" s="118"/>
    </row>
    <row r="53" spans="2:16" ht="30" customHeight="1">
      <c r="B53" s="111" t="str">
        <f t="shared" si="0"/>
        <v/>
      </c>
      <c r="C53" s="189"/>
      <c r="D53" s="189"/>
      <c r="E53" s="189"/>
      <c r="I53" s="143"/>
      <c r="O53" s="144"/>
      <c r="P53" s="118"/>
    </row>
    <row r="54" spans="2:16" ht="30" customHeight="1">
      <c r="B54" s="111" t="str">
        <f t="shared" si="0"/>
        <v/>
      </c>
      <c r="C54" s="189"/>
      <c r="D54" s="189"/>
      <c r="E54" s="189"/>
      <c r="I54" s="143"/>
      <c r="O54" s="144"/>
      <c r="P54" s="118"/>
    </row>
    <row r="55" spans="2:16" ht="30" customHeight="1">
      <c r="B55" s="111" t="str">
        <f t="shared" si="0"/>
        <v/>
      </c>
      <c r="C55" s="189"/>
      <c r="D55" s="189"/>
      <c r="E55" s="189"/>
      <c r="I55" s="143"/>
      <c r="O55" s="144"/>
      <c r="P55" s="118"/>
    </row>
    <row r="56" spans="2:16" ht="30" customHeight="1">
      <c r="B56" s="111" t="str">
        <f t="shared" si="0"/>
        <v/>
      </c>
      <c r="C56" s="189"/>
      <c r="D56" s="189"/>
      <c r="E56" s="189"/>
      <c r="I56" s="143"/>
      <c r="O56" s="144"/>
      <c r="P56" s="118"/>
    </row>
    <row r="57" spans="2:16" ht="30" customHeight="1">
      <c r="B57" s="111" t="str">
        <f t="shared" si="0"/>
        <v/>
      </c>
      <c r="C57" s="189"/>
      <c r="D57" s="189"/>
      <c r="E57" s="189"/>
      <c r="I57" s="143"/>
      <c r="O57" s="144"/>
      <c r="P57" s="118"/>
    </row>
    <row r="58" spans="2:16" ht="30" customHeight="1">
      <c r="B58" s="111" t="str">
        <f t="shared" si="0"/>
        <v/>
      </c>
      <c r="C58" s="189"/>
      <c r="D58" s="189"/>
      <c r="E58" s="189"/>
      <c r="I58" s="143"/>
      <c r="O58" s="144"/>
      <c r="P58" s="118"/>
    </row>
    <row r="59" spans="2:16" ht="30" customHeight="1">
      <c r="B59" s="111" t="str">
        <f t="shared" si="0"/>
        <v/>
      </c>
      <c r="C59" s="189"/>
      <c r="D59" s="189"/>
      <c r="E59" s="189"/>
      <c r="I59" s="143"/>
      <c r="O59" s="144"/>
      <c r="P59" s="118"/>
    </row>
    <row r="60" spans="2:16" ht="30" customHeight="1">
      <c r="B60" s="111" t="str">
        <f t="shared" si="0"/>
        <v/>
      </c>
      <c r="C60" s="189"/>
      <c r="D60" s="189"/>
      <c r="E60" s="189"/>
      <c r="I60" s="143"/>
      <c r="O60" s="144"/>
      <c r="P60" s="118"/>
    </row>
    <row r="61" spans="2:16" ht="30" customHeight="1">
      <c r="B61" s="111" t="str">
        <f t="shared" si="0"/>
        <v/>
      </c>
      <c r="C61" s="189"/>
      <c r="D61" s="189"/>
      <c r="E61" s="189"/>
      <c r="I61" s="143"/>
      <c r="O61" s="144"/>
      <c r="P61" s="118"/>
    </row>
    <row r="62" spans="2:16" ht="30" customHeight="1">
      <c r="B62" s="111" t="str">
        <f t="shared" si="0"/>
        <v/>
      </c>
      <c r="C62" s="189"/>
      <c r="D62" s="189"/>
      <c r="E62" s="189"/>
      <c r="I62" s="143"/>
      <c r="O62" s="144"/>
      <c r="P62" s="118"/>
    </row>
    <row r="63" spans="2:16" ht="30" customHeight="1">
      <c r="B63" s="111" t="str">
        <f t="shared" si="0"/>
        <v/>
      </c>
      <c r="C63" s="189"/>
      <c r="D63" s="189"/>
      <c r="E63" s="189"/>
      <c r="I63" s="143"/>
      <c r="O63" s="144"/>
      <c r="P63" s="118"/>
    </row>
    <row r="64" spans="2:16" ht="30" customHeight="1">
      <c r="B64" s="111" t="str">
        <f t="shared" si="0"/>
        <v/>
      </c>
      <c r="C64" s="189"/>
      <c r="D64" s="189"/>
      <c r="E64" s="189"/>
      <c r="I64" s="143"/>
      <c r="O64" s="144"/>
      <c r="P64" s="118"/>
    </row>
    <row r="65" spans="2:16" ht="30" customHeight="1">
      <c r="B65" s="111" t="str">
        <f t="shared" si="0"/>
        <v/>
      </c>
      <c r="C65" s="189"/>
      <c r="D65" s="189"/>
      <c r="E65" s="189"/>
      <c r="I65" s="143"/>
      <c r="O65" s="144"/>
      <c r="P65" s="118"/>
    </row>
    <row r="66" spans="2:16" ht="30" customHeight="1">
      <c r="B66" s="111" t="str">
        <f t="shared" si="0"/>
        <v/>
      </c>
      <c r="C66" s="189"/>
      <c r="D66" s="189"/>
      <c r="E66" s="189"/>
      <c r="I66" s="143"/>
      <c r="O66" s="144"/>
      <c r="P66" s="118"/>
    </row>
    <row r="67" spans="2:16" ht="30" customHeight="1">
      <c r="B67" s="111" t="str">
        <f t="shared" si="0"/>
        <v/>
      </c>
      <c r="C67" s="189"/>
      <c r="D67" s="189"/>
      <c r="E67" s="189"/>
      <c r="I67" s="143"/>
      <c r="O67" s="144"/>
      <c r="P67" s="118"/>
    </row>
    <row r="68" spans="2:16" ht="30" customHeight="1">
      <c r="B68" s="111" t="str">
        <f t="shared" si="0"/>
        <v/>
      </c>
      <c r="C68" s="189"/>
      <c r="D68" s="189"/>
      <c r="E68" s="189"/>
      <c r="I68" s="143"/>
      <c r="O68" s="144"/>
      <c r="P68" s="118"/>
    </row>
    <row r="69" spans="2:16" ht="30" customHeight="1">
      <c r="B69" s="111" t="str">
        <f t="shared" si="0"/>
        <v/>
      </c>
      <c r="C69" s="189"/>
      <c r="D69" s="189"/>
      <c r="E69" s="189"/>
      <c r="I69" s="143"/>
      <c r="O69" s="144"/>
      <c r="P69" s="118"/>
    </row>
    <row r="70" spans="2:16" ht="30" customHeight="1">
      <c r="B70" s="111" t="str">
        <f t="shared" ref="B70:B133" si="1">IF(C70="","",ROW()-4)</f>
        <v/>
      </c>
      <c r="C70" s="189"/>
      <c r="D70" s="189"/>
      <c r="E70" s="189"/>
      <c r="I70" s="143"/>
      <c r="O70" s="144"/>
      <c r="P70" s="118"/>
    </row>
    <row r="71" spans="2:16" ht="30" customHeight="1">
      <c r="B71" s="111" t="str">
        <f t="shared" si="1"/>
        <v/>
      </c>
      <c r="C71" s="189"/>
      <c r="D71" s="189"/>
      <c r="E71" s="189"/>
      <c r="I71" s="143"/>
      <c r="O71" s="144"/>
      <c r="P71" s="118"/>
    </row>
    <row r="72" spans="2:16" ht="30" customHeight="1">
      <c r="B72" s="111" t="str">
        <f t="shared" si="1"/>
        <v/>
      </c>
      <c r="C72" s="189"/>
      <c r="D72" s="189"/>
      <c r="E72" s="189"/>
      <c r="I72" s="143"/>
      <c r="O72" s="144"/>
      <c r="P72" s="118"/>
    </row>
    <row r="73" spans="2:16" ht="30" customHeight="1">
      <c r="B73" s="111" t="str">
        <f t="shared" si="1"/>
        <v/>
      </c>
      <c r="C73" s="189"/>
      <c r="D73" s="189"/>
      <c r="E73" s="189"/>
      <c r="I73" s="143"/>
      <c r="O73" s="144"/>
      <c r="P73" s="118"/>
    </row>
    <row r="74" spans="2:16" ht="30" customHeight="1">
      <c r="B74" s="111" t="str">
        <f t="shared" si="1"/>
        <v/>
      </c>
      <c r="C74" s="189"/>
      <c r="D74" s="189"/>
      <c r="E74" s="189"/>
      <c r="I74" s="143"/>
      <c r="O74" s="144"/>
      <c r="P74" s="118"/>
    </row>
    <row r="75" spans="2:16" ht="30" customHeight="1">
      <c r="B75" s="111" t="str">
        <f t="shared" si="1"/>
        <v/>
      </c>
      <c r="C75" s="189"/>
      <c r="D75" s="189"/>
      <c r="E75" s="189"/>
      <c r="I75" s="143"/>
      <c r="O75" s="144"/>
      <c r="P75" s="118"/>
    </row>
    <row r="76" spans="2:16" ht="30" customHeight="1">
      <c r="B76" s="111" t="str">
        <f t="shared" si="1"/>
        <v/>
      </c>
      <c r="C76" s="189"/>
      <c r="D76" s="189"/>
      <c r="E76" s="189"/>
      <c r="I76" s="143"/>
      <c r="O76" s="144"/>
      <c r="P76" s="118"/>
    </row>
    <row r="77" spans="2:16" ht="30" customHeight="1">
      <c r="B77" s="111" t="str">
        <f t="shared" si="1"/>
        <v/>
      </c>
      <c r="C77" s="189"/>
      <c r="D77" s="189"/>
      <c r="E77" s="189"/>
      <c r="I77" s="143"/>
      <c r="O77" s="144"/>
      <c r="P77" s="118"/>
    </row>
    <row r="78" spans="2:16" ht="30" customHeight="1">
      <c r="B78" s="111" t="str">
        <f t="shared" si="1"/>
        <v/>
      </c>
      <c r="C78" s="189"/>
      <c r="D78" s="189"/>
      <c r="E78" s="189"/>
      <c r="I78" s="143"/>
      <c r="O78" s="144"/>
      <c r="P78" s="118"/>
    </row>
    <row r="79" spans="2:16" ht="30" customHeight="1">
      <c r="B79" s="111" t="str">
        <f t="shared" si="1"/>
        <v/>
      </c>
      <c r="C79" s="189"/>
      <c r="D79" s="189"/>
      <c r="E79" s="189"/>
      <c r="I79" s="143"/>
      <c r="O79" s="144"/>
      <c r="P79" s="118"/>
    </row>
    <row r="80" spans="2:16" ht="30" customHeight="1">
      <c r="B80" s="111" t="str">
        <f t="shared" si="1"/>
        <v/>
      </c>
      <c r="C80" s="189"/>
      <c r="D80" s="189"/>
      <c r="E80" s="189"/>
      <c r="I80" s="143"/>
      <c r="O80" s="144"/>
      <c r="P80" s="118"/>
    </row>
    <row r="81" spans="2:16" ht="30" customHeight="1">
      <c r="B81" s="111" t="str">
        <f t="shared" si="1"/>
        <v/>
      </c>
      <c r="C81" s="189"/>
      <c r="D81" s="189"/>
      <c r="E81" s="189"/>
      <c r="I81" s="143"/>
      <c r="O81" s="144"/>
      <c r="P81" s="118"/>
    </row>
    <row r="82" spans="2:16" ht="30" customHeight="1">
      <c r="B82" s="111" t="str">
        <f t="shared" si="1"/>
        <v/>
      </c>
      <c r="C82" s="189"/>
      <c r="D82" s="189"/>
      <c r="E82" s="189"/>
      <c r="I82" s="143"/>
      <c r="O82" s="144"/>
      <c r="P82" s="118"/>
    </row>
    <row r="83" spans="2:16" ht="30" customHeight="1">
      <c r="B83" s="111" t="str">
        <f t="shared" si="1"/>
        <v/>
      </c>
      <c r="C83" s="189"/>
      <c r="D83" s="189"/>
      <c r="E83" s="189"/>
      <c r="I83" s="143"/>
      <c r="O83" s="144"/>
      <c r="P83" s="118"/>
    </row>
    <row r="84" spans="2:16" ht="30" customHeight="1">
      <c r="B84" s="111" t="str">
        <f t="shared" si="1"/>
        <v/>
      </c>
      <c r="C84" s="189"/>
      <c r="D84" s="189"/>
      <c r="E84" s="189"/>
      <c r="I84" s="143"/>
      <c r="O84" s="144"/>
      <c r="P84" s="118"/>
    </row>
    <row r="85" spans="2:16" ht="30" customHeight="1">
      <c r="B85" s="111" t="str">
        <f t="shared" si="1"/>
        <v/>
      </c>
      <c r="C85" s="189"/>
      <c r="D85" s="189"/>
      <c r="E85" s="189"/>
      <c r="I85" s="143"/>
      <c r="O85" s="144"/>
      <c r="P85" s="118"/>
    </row>
    <row r="86" spans="2:16" ht="30" customHeight="1">
      <c r="B86" s="111" t="str">
        <f t="shared" si="1"/>
        <v/>
      </c>
      <c r="C86" s="189"/>
      <c r="D86" s="189"/>
      <c r="E86" s="189"/>
      <c r="I86" s="143"/>
      <c r="O86" s="144"/>
      <c r="P86" s="118"/>
    </row>
    <row r="87" spans="2:16" ht="30" customHeight="1">
      <c r="B87" s="111" t="str">
        <f t="shared" si="1"/>
        <v/>
      </c>
      <c r="C87" s="189"/>
      <c r="D87" s="189"/>
      <c r="E87" s="189"/>
      <c r="I87" s="143"/>
      <c r="O87" s="144"/>
      <c r="P87" s="118"/>
    </row>
    <row r="88" spans="2:16" ht="30" customHeight="1">
      <c r="B88" s="111" t="str">
        <f t="shared" si="1"/>
        <v/>
      </c>
      <c r="C88" s="189"/>
      <c r="D88" s="189"/>
      <c r="E88" s="189"/>
      <c r="I88" s="143"/>
      <c r="O88" s="144"/>
      <c r="P88" s="118"/>
    </row>
    <row r="89" spans="2:16" ht="30" customHeight="1">
      <c r="B89" s="111" t="str">
        <f t="shared" si="1"/>
        <v/>
      </c>
      <c r="C89" s="189"/>
      <c r="D89" s="189"/>
      <c r="E89" s="189"/>
      <c r="I89" s="143"/>
      <c r="O89" s="144"/>
      <c r="P89" s="118"/>
    </row>
    <row r="90" spans="2:16" ht="30" customHeight="1">
      <c r="B90" s="111" t="str">
        <f t="shared" si="1"/>
        <v/>
      </c>
      <c r="C90" s="189"/>
      <c r="D90" s="189"/>
      <c r="E90" s="189"/>
      <c r="I90" s="143"/>
      <c r="O90" s="144"/>
      <c r="P90" s="118"/>
    </row>
    <row r="91" spans="2:16" ht="30" customHeight="1">
      <c r="B91" s="111" t="str">
        <f t="shared" si="1"/>
        <v/>
      </c>
      <c r="C91" s="189"/>
      <c r="D91" s="189"/>
      <c r="E91" s="189"/>
      <c r="I91" s="143"/>
      <c r="O91" s="144"/>
      <c r="P91" s="118"/>
    </row>
    <row r="92" spans="2:16" ht="30" customHeight="1">
      <c r="B92" s="111" t="str">
        <f t="shared" si="1"/>
        <v/>
      </c>
      <c r="C92" s="189"/>
      <c r="D92" s="189"/>
      <c r="E92" s="189"/>
      <c r="I92" s="143"/>
      <c r="O92" s="144"/>
      <c r="P92" s="118"/>
    </row>
    <row r="93" spans="2:16" ht="30" customHeight="1">
      <c r="B93" s="111" t="str">
        <f t="shared" si="1"/>
        <v/>
      </c>
      <c r="C93" s="189"/>
      <c r="D93" s="189"/>
      <c r="E93" s="189"/>
      <c r="I93" s="143"/>
      <c r="O93" s="144"/>
      <c r="P93" s="118"/>
    </row>
    <row r="94" spans="2:16" ht="30" customHeight="1">
      <c r="B94" s="111" t="str">
        <f t="shared" si="1"/>
        <v/>
      </c>
      <c r="C94" s="189"/>
      <c r="D94" s="189"/>
      <c r="E94" s="189"/>
      <c r="I94" s="143"/>
      <c r="O94" s="144"/>
      <c r="P94" s="118"/>
    </row>
    <row r="95" spans="2:16" ht="30" customHeight="1">
      <c r="B95" s="111" t="str">
        <f t="shared" si="1"/>
        <v/>
      </c>
      <c r="C95" s="189"/>
      <c r="D95" s="189"/>
      <c r="E95" s="189"/>
      <c r="I95" s="143"/>
      <c r="O95" s="144"/>
      <c r="P95" s="118"/>
    </row>
    <row r="96" spans="2:16" ht="30" customHeight="1">
      <c r="B96" s="111" t="str">
        <f t="shared" si="1"/>
        <v/>
      </c>
      <c r="C96" s="189"/>
      <c r="D96" s="189"/>
      <c r="E96" s="189"/>
      <c r="I96" s="143"/>
      <c r="O96" s="144"/>
      <c r="P96" s="118"/>
    </row>
    <row r="97" spans="2:16" ht="30" customHeight="1">
      <c r="B97" s="111" t="str">
        <f t="shared" si="1"/>
        <v/>
      </c>
      <c r="C97" s="189"/>
      <c r="D97" s="189"/>
      <c r="E97" s="189"/>
      <c r="I97" s="143"/>
      <c r="O97" s="144"/>
      <c r="P97" s="118"/>
    </row>
    <row r="98" spans="2:16" ht="30" customHeight="1">
      <c r="B98" s="111" t="str">
        <f t="shared" si="1"/>
        <v/>
      </c>
      <c r="C98" s="189"/>
      <c r="D98" s="189"/>
      <c r="E98" s="189"/>
      <c r="I98" s="143"/>
      <c r="O98" s="144"/>
      <c r="P98" s="118"/>
    </row>
    <row r="99" spans="2:16" ht="30" customHeight="1">
      <c r="B99" s="111" t="str">
        <f t="shared" si="1"/>
        <v/>
      </c>
      <c r="C99" s="189"/>
      <c r="D99" s="189"/>
      <c r="E99" s="189"/>
      <c r="I99" s="143"/>
      <c r="O99" s="144"/>
      <c r="P99" s="118"/>
    </row>
    <row r="100" spans="2:16" ht="30" customHeight="1">
      <c r="B100" s="111" t="str">
        <f t="shared" si="1"/>
        <v/>
      </c>
      <c r="C100" s="189"/>
      <c r="D100" s="189"/>
      <c r="E100" s="189"/>
      <c r="I100" s="143"/>
      <c r="O100" s="144"/>
      <c r="P100" s="118"/>
    </row>
    <row r="101" spans="2:16" ht="30" customHeight="1">
      <c r="B101" s="111" t="str">
        <f t="shared" si="1"/>
        <v/>
      </c>
      <c r="C101" s="189"/>
      <c r="D101" s="189"/>
      <c r="E101" s="189"/>
      <c r="I101" s="143"/>
      <c r="O101" s="144"/>
      <c r="P101" s="118"/>
    </row>
    <row r="102" spans="2:16" ht="30" customHeight="1">
      <c r="B102" s="111" t="str">
        <f t="shared" si="1"/>
        <v/>
      </c>
      <c r="C102" s="189"/>
      <c r="D102" s="189"/>
      <c r="E102" s="189"/>
      <c r="I102" s="143"/>
      <c r="O102" s="144"/>
      <c r="P102" s="118"/>
    </row>
    <row r="103" spans="2:16" ht="30" customHeight="1">
      <c r="B103" s="111" t="str">
        <f t="shared" si="1"/>
        <v/>
      </c>
      <c r="C103" s="189"/>
      <c r="D103" s="189"/>
      <c r="E103" s="189"/>
      <c r="I103" s="143"/>
      <c r="O103" s="144"/>
      <c r="P103" s="118"/>
    </row>
    <row r="104" spans="2:16" ht="30" customHeight="1">
      <c r="B104" s="111" t="str">
        <f t="shared" si="1"/>
        <v/>
      </c>
      <c r="C104" s="189"/>
      <c r="D104" s="189"/>
      <c r="E104" s="189"/>
      <c r="I104" s="143"/>
      <c r="O104" s="144"/>
      <c r="P104" s="118"/>
    </row>
    <row r="105" spans="2:16" ht="30" customHeight="1">
      <c r="B105" s="111" t="str">
        <f t="shared" si="1"/>
        <v/>
      </c>
      <c r="C105" s="189"/>
      <c r="D105" s="189"/>
      <c r="E105" s="189"/>
      <c r="I105" s="143"/>
      <c r="O105" s="144"/>
      <c r="P105" s="118"/>
    </row>
    <row r="106" spans="2:16" ht="30" customHeight="1">
      <c r="B106" s="111" t="str">
        <f t="shared" si="1"/>
        <v/>
      </c>
      <c r="C106" s="189"/>
      <c r="D106" s="189"/>
      <c r="E106" s="189"/>
      <c r="I106" s="143"/>
      <c r="O106" s="144"/>
      <c r="P106" s="118"/>
    </row>
    <row r="107" spans="2:16" ht="30" customHeight="1">
      <c r="B107" s="111" t="str">
        <f t="shared" si="1"/>
        <v/>
      </c>
      <c r="C107" s="189"/>
      <c r="D107" s="189"/>
      <c r="E107" s="189"/>
      <c r="I107" s="143"/>
      <c r="O107" s="144"/>
      <c r="P107" s="118"/>
    </row>
    <row r="108" spans="2:16" ht="30" customHeight="1">
      <c r="B108" s="111" t="str">
        <f t="shared" si="1"/>
        <v/>
      </c>
      <c r="C108" s="189"/>
      <c r="D108" s="189"/>
      <c r="E108" s="189"/>
      <c r="I108" s="143"/>
      <c r="O108" s="144"/>
      <c r="P108" s="118"/>
    </row>
    <row r="109" spans="2:16" ht="30" customHeight="1">
      <c r="B109" s="111" t="str">
        <f t="shared" si="1"/>
        <v/>
      </c>
      <c r="C109" s="189"/>
      <c r="D109" s="189"/>
      <c r="E109" s="189"/>
      <c r="I109" s="143"/>
      <c r="O109" s="144"/>
      <c r="P109" s="118"/>
    </row>
    <row r="110" spans="2:16" ht="30" customHeight="1">
      <c r="B110" s="111" t="str">
        <f t="shared" si="1"/>
        <v/>
      </c>
      <c r="C110" s="189"/>
      <c r="D110" s="189"/>
      <c r="E110" s="189"/>
      <c r="I110" s="143"/>
      <c r="O110" s="144"/>
      <c r="P110" s="118"/>
    </row>
    <row r="111" spans="2:16" ht="30" customHeight="1">
      <c r="B111" s="111" t="str">
        <f t="shared" si="1"/>
        <v/>
      </c>
      <c r="C111" s="189"/>
      <c r="D111" s="189"/>
      <c r="E111" s="189"/>
      <c r="I111" s="143"/>
      <c r="O111" s="144"/>
      <c r="P111" s="118"/>
    </row>
    <row r="112" spans="2:16" ht="30" customHeight="1">
      <c r="B112" s="111" t="str">
        <f t="shared" si="1"/>
        <v/>
      </c>
      <c r="C112" s="189"/>
      <c r="D112" s="189"/>
      <c r="E112" s="189"/>
      <c r="I112" s="143"/>
      <c r="O112" s="144"/>
      <c r="P112" s="118"/>
    </row>
    <row r="113" spans="2:16" ht="30" customHeight="1">
      <c r="B113" s="111" t="str">
        <f t="shared" si="1"/>
        <v/>
      </c>
      <c r="C113" s="189"/>
      <c r="D113" s="189"/>
      <c r="E113" s="189"/>
      <c r="I113" s="143"/>
      <c r="O113" s="144"/>
      <c r="P113" s="118"/>
    </row>
    <row r="114" spans="2:16" ht="30" customHeight="1">
      <c r="B114" s="111" t="str">
        <f t="shared" si="1"/>
        <v/>
      </c>
      <c r="C114" s="189"/>
      <c r="D114" s="189"/>
      <c r="E114" s="189"/>
      <c r="I114" s="143"/>
      <c r="O114" s="144"/>
      <c r="P114" s="118"/>
    </row>
    <row r="115" spans="2:16" ht="30" customHeight="1">
      <c r="B115" s="111" t="str">
        <f t="shared" si="1"/>
        <v/>
      </c>
      <c r="C115" s="189"/>
      <c r="D115" s="189"/>
      <c r="E115" s="189"/>
      <c r="I115" s="143"/>
      <c r="O115" s="144"/>
      <c r="P115" s="118"/>
    </row>
    <row r="116" spans="2:16" ht="30" customHeight="1">
      <c r="B116" s="111" t="str">
        <f t="shared" si="1"/>
        <v/>
      </c>
      <c r="C116" s="189"/>
      <c r="D116" s="189"/>
      <c r="E116" s="189"/>
      <c r="I116" s="143"/>
      <c r="O116" s="144"/>
      <c r="P116" s="118"/>
    </row>
    <row r="117" spans="2:16" ht="30" customHeight="1">
      <c r="B117" s="111" t="str">
        <f t="shared" si="1"/>
        <v/>
      </c>
      <c r="C117" s="189"/>
      <c r="D117" s="189"/>
      <c r="E117" s="189"/>
      <c r="I117" s="143"/>
      <c r="O117" s="144"/>
      <c r="P117" s="118"/>
    </row>
    <row r="118" spans="2:16" ht="30" customHeight="1">
      <c r="B118" s="111" t="str">
        <f t="shared" si="1"/>
        <v/>
      </c>
      <c r="C118" s="189"/>
      <c r="D118" s="189"/>
      <c r="E118" s="189"/>
      <c r="I118" s="143"/>
      <c r="O118" s="144"/>
      <c r="P118" s="118"/>
    </row>
    <row r="119" spans="2:16" ht="30" customHeight="1">
      <c r="B119" s="111" t="str">
        <f t="shared" si="1"/>
        <v/>
      </c>
      <c r="C119" s="189"/>
      <c r="D119" s="189"/>
      <c r="E119" s="189"/>
      <c r="I119" s="143"/>
      <c r="O119" s="144"/>
      <c r="P119" s="118"/>
    </row>
    <row r="120" spans="2:16" ht="30" customHeight="1">
      <c r="B120" s="111" t="str">
        <f t="shared" si="1"/>
        <v/>
      </c>
      <c r="C120" s="189"/>
      <c r="D120" s="189"/>
      <c r="E120" s="189"/>
      <c r="I120" s="143"/>
      <c r="O120" s="144"/>
      <c r="P120" s="118"/>
    </row>
    <row r="121" spans="2:16" ht="30" customHeight="1">
      <c r="B121" s="111" t="str">
        <f t="shared" si="1"/>
        <v/>
      </c>
      <c r="C121" s="189"/>
      <c r="D121" s="189"/>
      <c r="E121" s="189"/>
      <c r="I121" s="143"/>
      <c r="O121" s="144"/>
      <c r="P121" s="118"/>
    </row>
    <row r="122" spans="2:16" ht="30" customHeight="1">
      <c r="B122" s="111" t="str">
        <f t="shared" si="1"/>
        <v/>
      </c>
      <c r="C122" s="189"/>
      <c r="D122" s="189"/>
      <c r="E122" s="189"/>
      <c r="I122" s="143"/>
      <c r="O122" s="144"/>
      <c r="P122" s="118"/>
    </row>
    <row r="123" spans="2:16" ht="30" customHeight="1">
      <c r="B123" s="111" t="str">
        <f t="shared" si="1"/>
        <v/>
      </c>
      <c r="C123" s="189"/>
      <c r="D123" s="189"/>
      <c r="E123" s="189"/>
      <c r="I123" s="143"/>
      <c r="O123" s="144"/>
      <c r="P123" s="118"/>
    </row>
    <row r="124" spans="2:16" ht="30" customHeight="1">
      <c r="B124" s="111" t="str">
        <f t="shared" si="1"/>
        <v/>
      </c>
      <c r="C124" s="189"/>
      <c r="D124" s="189"/>
      <c r="E124" s="189"/>
      <c r="I124" s="143"/>
      <c r="O124" s="144"/>
      <c r="P124" s="118"/>
    </row>
    <row r="125" spans="2:16" ht="30" customHeight="1">
      <c r="B125" s="111" t="str">
        <f t="shared" si="1"/>
        <v/>
      </c>
      <c r="C125" s="189"/>
      <c r="D125" s="189"/>
      <c r="E125" s="189"/>
      <c r="I125" s="143"/>
      <c r="O125" s="144"/>
      <c r="P125" s="118"/>
    </row>
    <row r="126" spans="2:16" ht="30" customHeight="1">
      <c r="B126" s="111" t="str">
        <f t="shared" si="1"/>
        <v/>
      </c>
      <c r="C126" s="189"/>
      <c r="D126" s="189"/>
      <c r="E126" s="189"/>
      <c r="I126" s="143"/>
      <c r="O126" s="144"/>
      <c r="P126" s="118"/>
    </row>
    <row r="127" spans="2:16" ht="30" customHeight="1">
      <c r="B127" s="111" t="str">
        <f t="shared" si="1"/>
        <v/>
      </c>
      <c r="C127" s="189"/>
      <c r="D127" s="189"/>
      <c r="E127" s="189"/>
      <c r="I127" s="143"/>
      <c r="O127" s="144"/>
      <c r="P127" s="118"/>
    </row>
    <row r="128" spans="2:16" ht="30" customHeight="1">
      <c r="B128" s="111" t="str">
        <f t="shared" si="1"/>
        <v/>
      </c>
      <c r="C128" s="189"/>
      <c r="D128" s="189"/>
      <c r="E128" s="189"/>
      <c r="I128" s="143"/>
      <c r="O128" s="144"/>
      <c r="P128" s="118"/>
    </row>
    <row r="129" spans="2:16" ht="30" customHeight="1">
      <c r="B129" s="111" t="str">
        <f t="shared" si="1"/>
        <v/>
      </c>
      <c r="C129" s="189"/>
      <c r="D129" s="189"/>
      <c r="E129" s="189"/>
      <c r="I129" s="143"/>
      <c r="O129" s="144"/>
      <c r="P129" s="118"/>
    </row>
    <row r="130" spans="2:16" ht="30" customHeight="1">
      <c r="B130" s="111" t="str">
        <f t="shared" si="1"/>
        <v/>
      </c>
      <c r="C130" s="189"/>
      <c r="D130" s="189"/>
      <c r="E130" s="189"/>
      <c r="I130" s="143"/>
      <c r="O130" s="144"/>
      <c r="P130" s="118"/>
    </row>
    <row r="131" spans="2:16" ht="30" customHeight="1">
      <c r="B131" s="111" t="str">
        <f t="shared" si="1"/>
        <v/>
      </c>
      <c r="C131" s="189"/>
      <c r="D131" s="189"/>
      <c r="E131" s="189"/>
      <c r="I131" s="143"/>
      <c r="O131" s="144"/>
      <c r="P131" s="118"/>
    </row>
    <row r="132" spans="2:16" ht="30" customHeight="1">
      <c r="B132" s="111" t="str">
        <f t="shared" si="1"/>
        <v/>
      </c>
      <c r="C132" s="189"/>
      <c r="D132" s="189"/>
      <c r="E132" s="189"/>
      <c r="I132" s="143"/>
      <c r="O132" s="144"/>
      <c r="P132" s="118"/>
    </row>
    <row r="133" spans="2:16" ht="30" customHeight="1">
      <c r="B133" s="111" t="str">
        <f t="shared" si="1"/>
        <v/>
      </c>
      <c r="C133" s="189"/>
      <c r="D133" s="189"/>
      <c r="E133" s="189"/>
      <c r="I133" s="143"/>
      <c r="O133" s="144"/>
      <c r="P133" s="118"/>
    </row>
    <row r="134" spans="2:16" ht="30" customHeight="1">
      <c r="B134" s="111" t="str">
        <f t="shared" ref="B134:B197" si="2">IF(C134="","",ROW()-4)</f>
        <v/>
      </c>
      <c r="C134" s="189"/>
      <c r="D134" s="189"/>
      <c r="E134" s="189"/>
      <c r="I134" s="143"/>
      <c r="O134" s="144"/>
      <c r="P134" s="118"/>
    </row>
    <row r="135" spans="2:16" ht="30" customHeight="1">
      <c r="B135" s="111" t="str">
        <f t="shared" si="2"/>
        <v/>
      </c>
      <c r="C135" s="189"/>
      <c r="D135" s="189"/>
      <c r="E135" s="189"/>
      <c r="I135" s="143"/>
      <c r="O135" s="144"/>
      <c r="P135" s="118"/>
    </row>
    <row r="136" spans="2:16" ht="30" customHeight="1">
      <c r="B136" s="111" t="str">
        <f t="shared" si="2"/>
        <v/>
      </c>
      <c r="C136" s="189"/>
      <c r="D136" s="189"/>
      <c r="E136" s="189"/>
      <c r="I136" s="143"/>
      <c r="O136" s="144"/>
      <c r="P136" s="118"/>
    </row>
    <row r="137" spans="2:16" ht="30" customHeight="1">
      <c r="B137" s="111" t="str">
        <f t="shared" si="2"/>
        <v/>
      </c>
      <c r="C137" s="189"/>
      <c r="D137" s="189"/>
      <c r="E137" s="189"/>
      <c r="I137" s="143"/>
      <c r="O137" s="144"/>
      <c r="P137" s="118"/>
    </row>
    <row r="138" spans="2:16" ht="30" customHeight="1">
      <c r="B138" s="111" t="str">
        <f t="shared" si="2"/>
        <v/>
      </c>
      <c r="C138" s="189"/>
      <c r="D138" s="189"/>
      <c r="E138" s="189"/>
      <c r="I138" s="143"/>
      <c r="O138" s="144"/>
      <c r="P138" s="118"/>
    </row>
    <row r="139" spans="2:16" ht="30" customHeight="1">
      <c r="B139" s="111" t="str">
        <f t="shared" si="2"/>
        <v/>
      </c>
      <c r="C139" s="189"/>
      <c r="D139" s="189"/>
      <c r="E139" s="189"/>
      <c r="I139" s="143"/>
      <c r="O139" s="144"/>
      <c r="P139" s="118"/>
    </row>
    <row r="140" spans="2:16" ht="30" customHeight="1">
      <c r="B140" s="111" t="str">
        <f t="shared" si="2"/>
        <v/>
      </c>
      <c r="C140" s="189"/>
      <c r="D140" s="189"/>
      <c r="E140" s="189"/>
      <c r="I140" s="143"/>
      <c r="O140" s="144"/>
      <c r="P140" s="118"/>
    </row>
    <row r="141" spans="2:16" ht="30" customHeight="1">
      <c r="B141" s="111" t="str">
        <f t="shared" si="2"/>
        <v/>
      </c>
      <c r="C141" s="189"/>
      <c r="D141" s="189"/>
      <c r="E141" s="189"/>
      <c r="I141" s="143"/>
      <c r="O141" s="144"/>
      <c r="P141" s="118"/>
    </row>
    <row r="142" spans="2:16" ht="30" customHeight="1">
      <c r="B142" s="111" t="str">
        <f t="shared" si="2"/>
        <v/>
      </c>
      <c r="C142" s="189"/>
      <c r="D142" s="189"/>
      <c r="E142" s="189"/>
      <c r="I142" s="143"/>
      <c r="O142" s="144"/>
      <c r="P142" s="118"/>
    </row>
    <row r="143" spans="2:16" ht="30" customHeight="1">
      <c r="B143" s="111" t="str">
        <f t="shared" si="2"/>
        <v/>
      </c>
      <c r="C143" s="189"/>
      <c r="D143" s="189"/>
      <c r="E143" s="189"/>
      <c r="I143" s="143"/>
      <c r="O143" s="144"/>
      <c r="P143" s="118"/>
    </row>
    <row r="144" spans="2:16" ht="30" customHeight="1">
      <c r="B144" s="111" t="str">
        <f t="shared" si="2"/>
        <v/>
      </c>
      <c r="C144" s="189"/>
      <c r="D144" s="189"/>
      <c r="E144" s="189"/>
      <c r="I144" s="143"/>
      <c r="O144" s="144"/>
      <c r="P144" s="118"/>
    </row>
    <row r="145" spans="2:16" ht="30" customHeight="1">
      <c r="B145" s="111" t="str">
        <f t="shared" si="2"/>
        <v/>
      </c>
      <c r="C145" s="189"/>
      <c r="D145" s="189"/>
      <c r="E145" s="189"/>
      <c r="I145" s="143"/>
      <c r="O145" s="144"/>
      <c r="P145" s="118"/>
    </row>
    <row r="146" spans="2:16" ht="30" customHeight="1">
      <c r="B146" s="111" t="str">
        <f t="shared" si="2"/>
        <v/>
      </c>
      <c r="C146" s="189"/>
      <c r="D146" s="189"/>
      <c r="E146" s="189"/>
      <c r="I146" s="143"/>
      <c r="O146" s="144"/>
      <c r="P146" s="118"/>
    </row>
    <row r="147" spans="2:16" ht="30" customHeight="1">
      <c r="B147" s="111" t="str">
        <f t="shared" si="2"/>
        <v/>
      </c>
      <c r="C147" s="189"/>
      <c r="D147" s="189"/>
      <c r="E147" s="189"/>
      <c r="I147" s="143"/>
      <c r="O147" s="144"/>
      <c r="P147" s="118"/>
    </row>
    <row r="148" spans="2:16" ht="30" customHeight="1">
      <c r="B148" s="111" t="str">
        <f t="shared" si="2"/>
        <v/>
      </c>
      <c r="C148" s="189"/>
      <c r="D148" s="189"/>
      <c r="E148" s="189"/>
      <c r="I148" s="143"/>
      <c r="O148" s="144"/>
      <c r="P148" s="118"/>
    </row>
    <row r="149" spans="2:16" ht="30" customHeight="1">
      <c r="B149" s="111" t="str">
        <f t="shared" si="2"/>
        <v/>
      </c>
      <c r="C149" s="189"/>
      <c r="D149" s="189"/>
      <c r="E149" s="189"/>
      <c r="I149" s="143"/>
      <c r="O149" s="144"/>
      <c r="P149" s="118"/>
    </row>
    <row r="150" spans="2:16" ht="30" customHeight="1">
      <c r="B150" s="111" t="str">
        <f t="shared" si="2"/>
        <v/>
      </c>
      <c r="C150" s="189"/>
      <c r="D150" s="189"/>
      <c r="E150" s="189"/>
      <c r="I150" s="143"/>
      <c r="O150" s="144"/>
      <c r="P150" s="118"/>
    </row>
    <row r="151" spans="2:16" ht="30" customHeight="1">
      <c r="B151" s="111" t="str">
        <f t="shared" si="2"/>
        <v/>
      </c>
      <c r="C151" s="189"/>
      <c r="D151" s="189"/>
      <c r="E151" s="189"/>
      <c r="I151" s="143"/>
      <c r="O151" s="144"/>
      <c r="P151" s="118"/>
    </row>
    <row r="152" spans="2:16" ht="30" customHeight="1">
      <c r="B152" s="111" t="str">
        <f t="shared" si="2"/>
        <v/>
      </c>
      <c r="C152" s="189"/>
      <c r="D152" s="189"/>
      <c r="E152" s="189"/>
      <c r="I152" s="143"/>
      <c r="O152" s="144"/>
      <c r="P152" s="118"/>
    </row>
    <row r="153" spans="2:16" ht="30" customHeight="1">
      <c r="B153" s="111" t="str">
        <f t="shared" si="2"/>
        <v/>
      </c>
      <c r="C153" s="189"/>
      <c r="D153" s="189"/>
      <c r="E153" s="189"/>
      <c r="I153" s="143"/>
      <c r="O153" s="144"/>
      <c r="P153" s="118"/>
    </row>
    <row r="154" spans="2:16" ht="30" customHeight="1">
      <c r="B154" s="111" t="str">
        <f t="shared" si="2"/>
        <v/>
      </c>
      <c r="C154" s="189"/>
      <c r="D154" s="189"/>
      <c r="E154" s="189"/>
      <c r="I154" s="143"/>
      <c r="O154" s="144"/>
      <c r="P154" s="118"/>
    </row>
    <row r="155" spans="2:16" ht="30" customHeight="1">
      <c r="B155" s="111" t="str">
        <f t="shared" si="2"/>
        <v/>
      </c>
      <c r="C155" s="189"/>
      <c r="D155" s="189"/>
      <c r="E155" s="189"/>
      <c r="I155" s="143"/>
      <c r="O155" s="144"/>
      <c r="P155" s="118"/>
    </row>
    <row r="156" spans="2:16" ht="30" customHeight="1">
      <c r="B156" s="111" t="str">
        <f t="shared" si="2"/>
        <v/>
      </c>
      <c r="C156" s="189"/>
      <c r="D156" s="189"/>
      <c r="E156" s="189"/>
      <c r="I156" s="143"/>
      <c r="O156" s="144"/>
      <c r="P156" s="118"/>
    </row>
    <row r="157" spans="2:16" ht="30" customHeight="1">
      <c r="B157" s="111" t="str">
        <f t="shared" si="2"/>
        <v/>
      </c>
      <c r="C157" s="189"/>
      <c r="D157" s="189"/>
      <c r="E157" s="189"/>
      <c r="I157" s="143"/>
      <c r="O157" s="144"/>
      <c r="P157" s="118"/>
    </row>
    <row r="158" spans="2:16" ht="30" customHeight="1">
      <c r="B158" s="111" t="str">
        <f t="shared" si="2"/>
        <v/>
      </c>
      <c r="C158" s="189"/>
      <c r="D158" s="189"/>
      <c r="E158" s="189"/>
      <c r="I158" s="143"/>
      <c r="O158" s="144"/>
      <c r="P158" s="118"/>
    </row>
    <row r="159" spans="2:16" ht="30" customHeight="1">
      <c r="B159" s="111" t="str">
        <f t="shared" si="2"/>
        <v/>
      </c>
      <c r="C159" s="189"/>
      <c r="D159" s="189"/>
      <c r="E159" s="189"/>
      <c r="I159" s="143"/>
      <c r="O159" s="144"/>
      <c r="P159" s="118"/>
    </row>
    <row r="160" spans="2:16" ht="30" customHeight="1">
      <c r="B160" s="111" t="str">
        <f t="shared" si="2"/>
        <v/>
      </c>
      <c r="C160" s="189"/>
      <c r="D160" s="189"/>
      <c r="E160" s="189"/>
      <c r="I160" s="143"/>
      <c r="O160" s="144"/>
      <c r="P160" s="118"/>
    </row>
    <row r="161" spans="2:16" ht="30" customHeight="1">
      <c r="B161" s="111" t="str">
        <f t="shared" si="2"/>
        <v/>
      </c>
      <c r="C161" s="189"/>
      <c r="D161" s="189"/>
      <c r="E161" s="189"/>
      <c r="I161" s="143"/>
      <c r="O161" s="144"/>
      <c r="P161" s="118"/>
    </row>
    <row r="162" spans="2:16" ht="30" customHeight="1">
      <c r="B162" s="111" t="str">
        <f t="shared" si="2"/>
        <v/>
      </c>
      <c r="C162" s="189"/>
      <c r="D162" s="189"/>
      <c r="E162" s="189"/>
      <c r="I162" s="143"/>
      <c r="O162" s="144"/>
      <c r="P162" s="118"/>
    </row>
    <row r="163" spans="2:16" ht="30" customHeight="1">
      <c r="B163" s="111" t="str">
        <f t="shared" si="2"/>
        <v/>
      </c>
      <c r="C163" s="189"/>
      <c r="D163" s="189"/>
      <c r="E163" s="189"/>
      <c r="I163" s="143"/>
      <c r="O163" s="144"/>
      <c r="P163" s="118"/>
    </row>
    <row r="164" spans="2:16" ht="30" customHeight="1">
      <c r="B164" s="111" t="str">
        <f t="shared" si="2"/>
        <v/>
      </c>
      <c r="C164" s="189"/>
      <c r="D164" s="189"/>
      <c r="E164" s="189"/>
      <c r="I164" s="143"/>
      <c r="O164" s="144"/>
      <c r="P164" s="118"/>
    </row>
    <row r="165" spans="2:16" ht="30" customHeight="1">
      <c r="B165" s="111" t="str">
        <f t="shared" si="2"/>
        <v/>
      </c>
      <c r="C165" s="189"/>
      <c r="D165" s="189"/>
      <c r="E165" s="189"/>
      <c r="I165" s="143"/>
      <c r="O165" s="144"/>
      <c r="P165" s="118"/>
    </row>
    <row r="166" spans="2:16" ht="30" customHeight="1">
      <c r="B166" s="111" t="str">
        <f t="shared" si="2"/>
        <v/>
      </c>
      <c r="C166" s="189"/>
      <c r="D166" s="189"/>
      <c r="E166" s="189"/>
      <c r="I166" s="143"/>
      <c r="O166" s="144"/>
      <c r="P166" s="118"/>
    </row>
    <row r="167" spans="2:16" ht="30" customHeight="1">
      <c r="B167" s="111" t="str">
        <f t="shared" si="2"/>
        <v/>
      </c>
      <c r="C167" s="189"/>
      <c r="D167" s="189"/>
      <c r="E167" s="189"/>
      <c r="I167" s="143"/>
      <c r="O167" s="144"/>
      <c r="P167" s="118"/>
    </row>
    <row r="168" spans="2:16" ht="30" customHeight="1">
      <c r="B168" s="111" t="str">
        <f t="shared" si="2"/>
        <v/>
      </c>
      <c r="C168" s="189"/>
      <c r="D168" s="189"/>
      <c r="E168" s="189"/>
      <c r="I168" s="143"/>
      <c r="O168" s="144"/>
      <c r="P168" s="118"/>
    </row>
    <row r="169" spans="2:16" ht="30" customHeight="1">
      <c r="B169" s="111" t="str">
        <f t="shared" si="2"/>
        <v/>
      </c>
      <c r="C169" s="189"/>
      <c r="D169" s="189"/>
      <c r="E169" s="189"/>
      <c r="I169" s="143"/>
      <c r="O169" s="144"/>
      <c r="P169" s="118"/>
    </row>
    <row r="170" spans="2:16" ht="30" customHeight="1">
      <c r="B170" s="111" t="str">
        <f t="shared" si="2"/>
        <v/>
      </c>
      <c r="C170" s="189"/>
      <c r="D170" s="189"/>
      <c r="E170" s="189"/>
      <c r="I170" s="143"/>
      <c r="O170" s="144"/>
      <c r="P170" s="118"/>
    </row>
    <row r="171" spans="2:16" ht="30" customHeight="1">
      <c r="B171" s="111" t="str">
        <f t="shared" si="2"/>
        <v/>
      </c>
      <c r="C171" s="189"/>
      <c r="D171" s="189"/>
      <c r="E171" s="189"/>
      <c r="I171" s="143"/>
      <c r="O171" s="144"/>
      <c r="P171" s="118"/>
    </row>
    <row r="172" spans="2:16" ht="30" customHeight="1">
      <c r="B172" s="111" t="str">
        <f t="shared" si="2"/>
        <v/>
      </c>
      <c r="C172" s="189"/>
      <c r="D172" s="189"/>
      <c r="E172" s="189"/>
      <c r="I172" s="143"/>
      <c r="O172" s="144"/>
      <c r="P172" s="118"/>
    </row>
    <row r="173" spans="2:16" ht="30" customHeight="1">
      <c r="B173" s="111" t="str">
        <f t="shared" si="2"/>
        <v/>
      </c>
      <c r="C173" s="189"/>
      <c r="D173" s="189"/>
      <c r="E173" s="189"/>
      <c r="I173" s="143"/>
      <c r="O173" s="144"/>
      <c r="P173" s="118"/>
    </row>
    <row r="174" spans="2:16" ht="30" customHeight="1">
      <c r="B174" s="111" t="str">
        <f t="shared" si="2"/>
        <v/>
      </c>
      <c r="C174" s="189"/>
      <c r="D174" s="189"/>
      <c r="E174" s="189"/>
      <c r="I174" s="143"/>
      <c r="O174" s="144"/>
      <c r="P174" s="118"/>
    </row>
    <row r="175" spans="2:16" ht="30" customHeight="1">
      <c r="B175" s="111" t="str">
        <f t="shared" si="2"/>
        <v/>
      </c>
      <c r="C175" s="189"/>
      <c r="D175" s="189"/>
      <c r="E175" s="189"/>
      <c r="I175" s="143"/>
      <c r="O175" s="144"/>
      <c r="P175" s="118"/>
    </row>
    <row r="176" spans="2:16" ht="30" customHeight="1">
      <c r="B176" s="111" t="str">
        <f t="shared" si="2"/>
        <v/>
      </c>
      <c r="C176" s="189"/>
      <c r="D176" s="189"/>
      <c r="E176" s="189"/>
      <c r="I176" s="143"/>
      <c r="O176" s="144"/>
      <c r="P176" s="118"/>
    </row>
    <row r="177" spans="2:16" ht="30" customHeight="1">
      <c r="B177" s="111" t="str">
        <f t="shared" si="2"/>
        <v/>
      </c>
      <c r="C177" s="189"/>
      <c r="D177" s="189"/>
      <c r="E177" s="189"/>
      <c r="I177" s="143"/>
      <c r="O177" s="144"/>
      <c r="P177" s="118"/>
    </row>
    <row r="178" spans="2:16" ht="30" customHeight="1">
      <c r="B178" s="111" t="str">
        <f t="shared" si="2"/>
        <v/>
      </c>
      <c r="C178" s="189"/>
      <c r="D178" s="189"/>
      <c r="E178" s="189"/>
      <c r="I178" s="143"/>
      <c r="O178" s="144"/>
      <c r="P178" s="118"/>
    </row>
    <row r="179" spans="2:16" ht="30" customHeight="1">
      <c r="B179" s="111" t="str">
        <f t="shared" si="2"/>
        <v/>
      </c>
      <c r="C179" s="189"/>
      <c r="D179" s="189"/>
      <c r="E179" s="189"/>
      <c r="I179" s="143"/>
      <c r="O179" s="144"/>
      <c r="P179" s="118"/>
    </row>
    <row r="180" spans="2:16" ht="30" customHeight="1">
      <c r="B180" s="111" t="str">
        <f t="shared" si="2"/>
        <v/>
      </c>
      <c r="C180" s="189"/>
      <c r="D180" s="189"/>
      <c r="E180" s="189"/>
      <c r="I180" s="143"/>
      <c r="O180" s="144"/>
      <c r="P180" s="118"/>
    </row>
    <row r="181" spans="2:16" ht="30" customHeight="1">
      <c r="B181" s="111" t="str">
        <f t="shared" si="2"/>
        <v/>
      </c>
      <c r="C181" s="189"/>
      <c r="D181" s="189"/>
      <c r="E181" s="189"/>
      <c r="I181" s="143"/>
      <c r="O181" s="144"/>
      <c r="P181" s="118"/>
    </row>
    <row r="182" spans="2:16" ht="30" customHeight="1">
      <c r="B182" s="111" t="str">
        <f t="shared" si="2"/>
        <v/>
      </c>
      <c r="C182" s="189"/>
      <c r="D182" s="189"/>
      <c r="E182" s="189"/>
      <c r="I182" s="143"/>
      <c r="O182" s="144"/>
      <c r="P182" s="118"/>
    </row>
    <row r="183" spans="2:16" ht="30" customHeight="1">
      <c r="B183" s="111" t="str">
        <f t="shared" si="2"/>
        <v/>
      </c>
      <c r="C183" s="189"/>
      <c r="D183" s="189"/>
      <c r="E183" s="189"/>
      <c r="I183" s="143"/>
      <c r="O183" s="144"/>
      <c r="P183" s="118"/>
    </row>
    <row r="184" spans="2:16" ht="30" customHeight="1">
      <c r="B184" s="111" t="str">
        <f t="shared" si="2"/>
        <v/>
      </c>
      <c r="C184" s="189"/>
      <c r="D184" s="189"/>
      <c r="E184" s="189"/>
      <c r="I184" s="143"/>
      <c r="O184" s="144"/>
      <c r="P184" s="118"/>
    </row>
    <row r="185" spans="2:16" ht="30" customHeight="1">
      <c r="B185" s="111" t="str">
        <f t="shared" si="2"/>
        <v/>
      </c>
      <c r="C185" s="189"/>
      <c r="D185" s="189"/>
      <c r="E185" s="189"/>
      <c r="I185" s="143"/>
      <c r="O185" s="144"/>
      <c r="P185" s="118"/>
    </row>
    <row r="186" spans="2:16" ht="30" customHeight="1">
      <c r="B186" s="111" t="str">
        <f t="shared" si="2"/>
        <v/>
      </c>
      <c r="C186" s="189"/>
      <c r="D186" s="189"/>
      <c r="E186" s="189"/>
      <c r="I186" s="143"/>
      <c r="O186" s="144"/>
      <c r="P186" s="118"/>
    </row>
    <row r="187" spans="2:16" ht="30" customHeight="1">
      <c r="B187" s="111" t="str">
        <f t="shared" si="2"/>
        <v/>
      </c>
      <c r="C187" s="189"/>
      <c r="D187" s="189"/>
      <c r="E187" s="189"/>
      <c r="I187" s="143"/>
      <c r="O187" s="144"/>
      <c r="P187" s="118"/>
    </row>
    <row r="188" spans="2:16" ht="30" customHeight="1">
      <c r="B188" s="111" t="str">
        <f t="shared" si="2"/>
        <v/>
      </c>
      <c r="C188" s="189"/>
      <c r="D188" s="189"/>
      <c r="E188" s="189"/>
      <c r="I188" s="143"/>
      <c r="O188" s="144"/>
      <c r="P188" s="118"/>
    </row>
    <row r="189" spans="2:16" ht="30" customHeight="1">
      <c r="B189" s="111" t="str">
        <f t="shared" si="2"/>
        <v/>
      </c>
      <c r="C189" s="189"/>
      <c r="D189" s="189"/>
      <c r="E189" s="189"/>
      <c r="I189" s="143"/>
      <c r="O189" s="144"/>
      <c r="P189" s="118"/>
    </row>
    <row r="190" spans="2:16" ht="30" customHeight="1">
      <c r="B190" s="111" t="str">
        <f t="shared" si="2"/>
        <v/>
      </c>
      <c r="C190" s="189"/>
      <c r="D190" s="189"/>
      <c r="E190" s="189"/>
      <c r="I190" s="143"/>
      <c r="O190" s="144"/>
      <c r="P190" s="118"/>
    </row>
    <row r="191" spans="2:16" ht="30" customHeight="1">
      <c r="B191" s="111" t="str">
        <f t="shared" si="2"/>
        <v/>
      </c>
      <c r="C191" s="189"/>
      <c r="D191" s="189"/>
      <c r="E191" s="189"/>
      <c r="I191" s="143"/>
      <c r="O191" s="144"/>
      <c r="P191" s="118"/>
    </row>
    <row r="192" spans="2:16" ht="30" customHeight="1">
      <c r="B192" s="111" t="str">
        <f t="shared" si="2"/>
        <v/>
      </c>
      <c r="C192" s="189"/>
      <c r="D192" s="189"/>
      <c r="E192" s="189"/>
      <c r="I192" s="143"/>
      <c r="O192" s="144"/>
      <c r="P192" s="118"/>
    </row>
    <row r="193" spans="2:16" ht="30" customHeight="1">
      <c r="B193" s="111" t="str">
        <f t="shared" si="2"/>
        <v/>
      </c>
      <c r="C193" s="189"/>
      <c r="D193" s="189"/>
      <c r="E193" s="189"/>
      <c r="I193" s="143"/>
      <c r="O193" s="144"/>
      <c r="P193" s="118"/>
    </row>
    <row r="194" spans="2:16" ht="30" customHeight="1">
      <c r="B194" s="111" t="str">
        <f t="shared" si="2"/>
        <v/>
      </c>
      <c r="C194" s="189"/>
      <c r="D194" s="189"/>
      <c r="E194" s="189"/>
      <c r="I194" s="143"/>
      <c r="O194" s="144"/>
      <c r="P194" s="118"/>
    </row>
    <row r="195" spans="2:16" ht="30" customHeight="1">
      <c r="B195" s="111" t="str">
        <f t="shared" si="2"/>
        <v/>
      </c>
      <c r="C195" s="189"/>
      <c r="D195" s="189"/>
      <c r="E195" s="189"/>
      <c r="I195" s="143"/>
      <c r="O195" s="144"/>
      <c r="P195" s="118"/>
    </row>
    <row r="196" spans="2:16" ht="30" customHeight="1">
      <c r="B196" s="111" t="str">
        <f t="shared" si="2"/>
        <v/>
      </c>
      <c r="C196" s="189"/>
      <c r="D196" s="189"/>
      <c r="E196" s="189"/>
      <c r="I196" s="143"/>
      <c r="O196" s="144"/>
      <c r="P196" s="118"/>
    </row>
    <row r="197" spans="2:16" ht="30" customHeight="1">
      <c r="B197" s="111" t="str">
        <f t="shared" si="2"/>
        <v/>
      </c>
      <c r="C197" s="189"/>
      <c r="D197" s="189"/>
      <c r="E197" s="189"/>
      <c r="I197" s="143"/>
      <c r="O197" s="144"/>
      <c r="P197" s="118"/>
    </row>
    <row r="198" spans="2:16" ht="30" customHeight="1">
      <c r="B198" s="111" t="str">
        <f t="shared" ref="B198:B261" si="3">IF(C198="","",ROW()-4)</f>
        <v/>
      </c>
      <c r="C198" s="189"/>
      <c r="D198" s="189"/>
      <c r="E198" s="189"/>
      <c r="I198" s="143"/>
      <c r="O198" s="144"/>
      <c r="P198" s="118"/>
    </row>
    <row r="199" spans="2:16" ht="30" customHeight="1">
      <c r="B199" s="111" t="str">
        <f t="shared" si="3"/>
        <v/>
      </c>
      <c r="C199" s="189"/>
      <c r="D199" s="189"/>
      <c r="E199" s="189"/>
      <c r="I199" s="143"/>
      <c r="O199" s="144"/>
      <c r="P199" s="118"/>
    </row>
    <row r="200" spans="2:16" ht="30" customHeight="1">
      <c r="B200" s="111" t="str">
        <f t="shared" si="3"/>
        <v/>
      </c>
      <c r="C200" s="189"/>
      <c r="D200" s="189"/>
      <c r="E200" s="189"/>
      <c r="I200" s="143"/>
      <c r="O200" s="144"/>
      <c r="P200" s="118"/>
    </row>
    <row r="201" spans="2:16" ht="30" customHeight="1">
      <c r="B201" s="111" t="str">
        <f t="shared" si="3"/>
        <v/>
      </c>
      <c r="C201" s="189"/>
      <c r="D201" s="189"/>
      <c r="E201" s="189"/>
      <c r="I201" s="143"/>
      <c r="O201" s="144"/>
      <c r="P201" s="118"/>
    </row>
    <row r="202" spans="2:16" ht="30" customHeight="1">
      <c r="B202" s="111" t="str">
        <f t="shared" si="3"/>
        <v/>
      </c>
      <c r="C202" s="189"/>
      <c r="D202" s="189"/>
      <c r="E202" s="189"/>
      <c r="I202" s="143"/>
      <c r="O202" s="144"/>
      <c r="P202" s="118"/>
    </row>
    <row r="203" spans="2:16" ht="30" customHeight="1">
      <c r="B203" s="111" t="str">
        <f t="shared" si="3"/>
        <v/>
      </c>
      <c r="C203" s="189"/>
      <c r="D203" s="189"/>
      <c r="E203" s="189"/>
      <c r="I203" s="143"/>
      <c r="O203" s="144"/>
      <c r="P203" s="118"/>
    </row>
    <row r="204" spans="2:16" ht="30" customHeight="1">
      <c r="B204" s="111" t="str">
        <f t="shared" si="3"/>
        <v/>
      </c>
      <c r="C204" s="189"/>
      <c r="D204" s="189"/>
      <c r="E204" s="189"/>
      <c r="I204" s="143"/>
      <c r="O204" s="144"/>
      <c r="P204" s="118"/>
    </row>
    <row r="205" spans="2:16" ht="30" customHeight="1">
      <c r="B205" s="111" t="str">
        <f t="shared" si="3"/>
        <v/>
      </c>
      <c r="C205" s="189"/>
      <c r="D205" s="189"/>
      <c r="E205" s="189"/>
      <c r="I205" s="143"/>
      <c r="O205" s="144"/>
      <c r="P205" s="118"/>
    </row>
    <row r="206" spans="2:16" ht="30" customHeight="1">
      <c r="B206" s="111" t="str">
        <f t="shared" si="3"/>
        <v/>
      </c>
      <c r="C206" s="189"/>
      <c r="D206" s="189"/>
      <c r="E206" s="189"/>
      <c r="I206" s="143"/>
      <c r="O206" s="144"/>
      <c r="P206" s="118"/>
    </row>
    <row r="207" spans="2:16" ht="30" customHeight="1">
      <c r="B207" s="111" t="str">
        <f t="shared" si="3"/>
        <v/>
      </c>
      <c r="C207" s="189"/>
      <c r="D207" s="189"/>
      <c r="E207" s="189"/>
      <c r="I207" s="143"/>
      <c r="O207" s="144"/>
      <c r="P207" s="118"/>
    </row>
    <row r="208" spans="2:16" ht="30" customHeight="1">
      <c r="B208" s="111" t="str">
        <f t="shared" si="3"/>
        <v/>
      </c>
      <c r="C208" s="189"/>
      <c r="D208" s="189"/>
      <c r="E208" s="189"/>
      <c r="I208" s="143"/>
      <c r="O208" s="144"/>
      <c r="P208" s="118"/>
    </row>
    <row r="209" spans="2:16" ht="30" customHeight="1">
      <c r="B209" s="111" t="str">
        <f t="shared" si="3"/>
        <v/>
      </c>
      <c r="C209" s="189"/>
      <c r="D209" s="189"/>
      <c r="E209" s="189"/>
      <c r="I209" s="143"/>
      <c r="O209" s="144"/>
      <c r="P209" s="118"/>
    </row>
    <row r="210" spans="2:16" ht="30" customHeight="1">
      <c r="B210" s="111" t="str">
        <f t="shared" si="3"/>
        <v/>
      </c>
      <c r="C210" s="189"/>
      <c r="D210" s="189"/>
      <c r="E210" s="189"/>
      <c r="I210" s="143"/>
      <c r="O210" s="144"/>
      <c r="P210" s="118"/>
    </row>
    <row r="211" spans="2:16" ht="30" customHeight="1">
      <c r="B211" s="111" t="str">
        <f t="shared" si="3"/>
        <v/>
      </c>
      <c r="C211" s="189"/>
      <c r="D211" s="189"/>
      <c r="E211" s="189"/>
      <c r="I211" s="143"/>
      <c r="O211" s="144"/>
      <c r="P211" s="118"/>
    </row>
    <row r="212" spans="2:16" ht="30" customHeight="1">
      <c r="B212" s="111" t="str">
        <f t="shared" si="3"/>
        <v/>
      </c>
      <c r="C212" s="189"/>
      <c r="D212" s="189"/>
      <c r="E212" s="189"/>
      <c r="I212" s="143"/>
      <c r="O212" s="144"/>
      <c r="P212" s="118"/>
    </row>
    <row r="213" spans="2:16" ht="30" customHeight="1">
      <c r="B213" s="111" t="str">
        <f t="shared" si="3"/>
        <v/>
      </c>
      <c r="C213" s="189"/>
      <c r="D213" s="189"/>
      <c r="E213" s="189"/>
      <c r="I213" s="143"/>
      <c r="O213" s="144"/>
      <c r="P213" s="118"/>
    </row>
    <row r="214" spans="2:16" ht="30" customHeight="1">
      <c r="B214" s="111" t="str">
        <f t="shared" si="3"/>
        <v/>
      </c>
      <c r="C214" s="189"/>
      <c r="D214" s="189"/>
      <c r="E214" s="189"/>
      <c r="I214" s="143"/>
      <c r="O214" s="144"/>
      <c r="P214" s="118"/>
    </row>
    <row r="215" spans="2:16" ht="30" customHeight="1">
      <c r="B215" s="111" t="str">
        <f t="shared" si="3"/>
        <v/>
      </c>
      <c r="C215" s="189"/>
      <c r="D215" s="189"/>
      <c r="E215" s="189"/>
      <c r="I215" s="143"/>
      <c r="O215" s="144"/>
      <c r="P215" s="118"/>
    </row>
    <row r="216" spans="2:16" ht="30" customHeight="1">
      <c r="B216" s="111" t="str">
        <f t="shared" si="3"/>
        <v/>
      </c>
      <c r="C216" s="189"/>
      <c r="D216" s="189"/>
      <c r="E216" s="189"/>
      <c r="I216" s="143"/>
      <c r="O216" s="144"/>
      <c r="P216" s="118"/>
    </row>
    <row r="217" spans="2:16" ht="30" customHeight="1">
      <c r="B217" s="111" t="str">
        <f t="shared" si="3"/>
        <v/>
      </c>
      <c r="C217" s="189"/>
      <c r="D217" s="189"/>
      <c r="E217" s="189"/>
      <c r="I217" s="143"/>
      <c r="O217" s="144"/>
      <c r="P217" s="118"/>
    </row>
    <row r="218" spans="2:16" ht="30" customHeight="1">
      <c r="B218" s="111" t="str">
        <f t="shared" si="3"/>
        <v/>
      </c>
      <c r="C218" s="189"/>
      <c r="D218" s="189"/>
      <c r="E218" s="189"/>
      <c r="I218" s="143"/>
      <c r="O218" s="144"/>
      <c r="P218" s="118"/>
    </row>
    <row r="219" spans="2:16" ht="30" customHeight="1">
      <c r="B219" s="111" t="str">
        <f t="shared" si="3"/>
        <v/>
      </c>
      <c r="C219" s="189"/>
      <c r="D219" s="189"/>
      <c r="E219" s="189"/>
      <c r="I219" s="143"/>
      <c r="O219" s="144"/>
      <c r="P219" s="118"/>
    </row>
    <row r="220" spans="2:16" ht="30" customHeight="1">
      <c r="B220" s="111" t="str">
        <f t="shared" si="3"/>
        <v/>
      </c>
      <c r="C220" s="189"/>
      <c r="D220" s="189"/>
      <c r="E220" s="189"/>
      <c r="I220" s="143"/>
      <c r="O220" s="144"/>
      <c r="P220" s="118"/>
    </row>
    <row r="221" spans="2:16" ht="30" customHeight="1">
      <c r="B221" s="111" t="str">
        <f t="shared" si="3"/>
        <v/>
      </c>
      <c r="C221" s="189"/>
      <c r="D221" s="189"/>
      <c r="E221" s="189"/>
      <c r="I221" s="143"/>
      <c r="O221" s="144"/>
      <c r="P221" s="118"/>
    </row>
    <row r="222" spans="2:16" ht="30" customHeight="1">
      <c r="B222" s="111" t="str">
        <f t="shared" si="3"/>
        <v/>
      </c>
      <c r="C222" s="189"/>
      <c r="D222" s="189"/>
      <c r="E222" s="189"/>
      <c r="I222" s="143"/>
      <c r="O222" s="144"/>
      <c r="P222" s="118"/>
    </row>
    <row r="223" spans="2:16" ht="30" customHeight="1">
      <c r="B223" s="111" t="str">
        <f t="shared" si="3"/>
        <v/>
      </c>
      <c r="C223" s="189"/>
      <c r="D223" s="189"/>
      <c r="E223" s="189"/>
      <c r="I223" s="143"/>
      <c r="O223" s="144"/>
      <c r="P223" s="118"/>
    </row>
    <row r="224" spans="2:16" ht="30" customHeight="1">
      <c r="B224" s="111" t="str">
        <f t="shared" si="3"/>
        <v/>
      </c>
      <c r="C224" s="189"/>
      <c r="D224" s="189"/>
      <c r="E224" s="189"/>
      <c r="I224" s="143"/>
      <c r="O224" s="144"/>
      <c r="P224" s="118"/>
    </row>
    <row r="225" spans="2:16" ht="30" customHeight="1">
      <c r="B225" s="111" t="str">
        <f t="shared" si="3"/>
        <v/>
      </c>
      <c r="C225" s="189"/>
      <c r="D225" s="189"/>
      <c r="E225" s="189"/>
      <c r="I225" s="143"/>
      <c r="O225" s="144"/>
      <c r="P225" s="118"/>
    </row>
    <row r="226" spans="2:16" ht="30" customHeight="1">
      <c r="B226" s="111" t="str">
        <f t="shared" si="3"/>
        <v/>
      </c>
      <c r="C226" s="189"/>
      <c r="D226" s="189"/>
      <c r="E226" s="189"/>
      <c r="I226" s="143"/>
      <c r="O226" s="144"/>
      <c r="P226" s="118"/>
    </row>
    <row r="227" spans="2:16" ht="30" customHeight="1">
      <c r="B227" s="111" t="str">
        <f t="shared" si="3"/>
        <v/>
      </c>
      <c r="C227" s="189"/>
      <c r="D227" s="189"/>
      <c r="E227" s="189"/>
      <c r="I227" s="143"/>
      <c r="O227" s="144"/>
      <c r="P227" s="118"/>
    </row>
    <row r="228" spans="2:16" ht="30" customHeight="1">
      <c r="B228" s="111" t="str">
        <f t="shared" si="3"/>
        <v/>
      </c>
      <c r="C228" s="189"/>
      <c r="D228" s="189"/>
      <c r="E228" s="189"/>
      <c r="I228" s="143"/>
      <c r="O228" s="144"/>
      <c r="P228" s="118"/>
    </row>
    <row r="229" spans="2:16" ht="30" customHeight="1">
      <c r="B229" s="111" t="str">
        <f t="shared" si="3"/>
        <v/>
      </c>
      <c r="C229" s="189"/>
      <c r="D229" s="189"/>
      <c r="E229" s="189"/>
      <c r="I229" s="143"/>
      <c r="O229" s="144"/>
      <c r="P229" s="118"/>
    </row>
    <row r="230" spans="2:16" ht="30" customHeight="1">
      <c r="B230" s="111" t="str">
        <f t="shared" si="3"/>
        <v/>
      </c>
      <c r="C230" s="189"/>
      <c r="D230" s="189"/>
      <c r="E230" s="189"/>
      <c r="I230" s="143"/>
      <c r="O230" s="144"/>
      <c r="P230" s="118"/>
    </row>
    <row r="231" spans="2:16" ht="30" customHeight="1">
      <c r="B231" s="111" t="str">
        <f t="shared" si="3"/>
        <v/>
      </c>
      <c r="C231" s="189"/>
      <c r="D231" s="189"/>
      <c r="E231" s="189"/>
      <c r="I231" s="143"/>
      <c r="O231" s="144"/>
      <c r="P231" s="118"/>
    </row>
    <row r="232" spans="2:16" ht="30" customHeight="1">
      <c r="B232" s="111" t="str">
        <f t="shared" si="3"/>
        <v/>
      </c>
      <c r="C232" s="189"/>
      <c r="D232" s="189"/>
      <c r="E232" s="189"/>
      <c r="I232" s="143"/>
      <c r="O232" s="144"/>
      <c r="P232" s="118"/>
    </row>
    <row r="233" spans="2:16" ht="30" customHeight="1">
      <c r="B233" s="111" t="str">
        <f t="shared" si="3"/>
        <v/>
      </c>
      <c r="C233" s="189"/>
      <c r="D233" s="189"/>
      <c r="E233" s="189"/>
      <c r="I233" s="143"/>
      <c r="O233" s="144"/>
      <c r="P233" s="118"/>
    </row>
    <row r="234" spans="2:16" ht="30" customHeight="1">
      <c r="B234" s="111" t="str">
        <f t="shared" si="3"/>
        <v/>
      </c>
      <c r="C234" s="189"/>
      <c r="D234" s="189"/>
      <c r="E234" s="189"/>
      <c r="I234" s="143"/>
      <c r="O234" s="144"/>
      <c r="P234" s="118"/>
    </row>
    <row r="235" spans="2:16" ht="30" customHeight="1">
      <c r="B235" s="111" t="str">
        <f t="shared" si="3"/>
        <v/>
      </c>
      <c r="C235" s="189"/>
      <c r="D235" s="189"/>
      <c r="E235" s="189"/>
      <c r="I235" s="143"/>
      <c r="O235" s="144"/>
      <c r="P235" s="118"/>
    </row>
    <row r="236" spans="2:16" ht="30" customHeight="1">
      <c r="B236" s="111" t="str">
        <f t="shared" si="3"/>
        <v/>
      </c>
      <c r="C236" s="189"/>
      <c r="D236" s="189"/>
      <c r="E236" s="189"/>
      <c r="I236" s="143"/>
      <c r="O236" s="144"/>
      <c r="P236" s="118"/>
    </row>
    <row r="237" spans="2:16" ht="30" customHeight="1">
      <c r="B237" s="111" t="str">
        <f t="shared" si="3"/>
        <v/>
      </c>
      <c r="C237" s="189"/>
      <c r="D237" s="189"/>
      <c r="E237" s="189"/>
      <c r="I237" s="143"/>
      <c r="O237" s="144"/>
      <c r="P237" s="118"/>
    </row>
    <row r="238" spans="2:16" ht="30" customHeight="1">
      <c r="B238" s="111" t="str">
        <f t="shared" si="3"/>
        <v/>
      </c>
      <c r="C238" s="189"/>
      <c r="D238" s="189"/>
      <c r="E238" s="189"/>
      <c r="I238" s="143"/>
      <c r="O238" s="144"/>
      <c r="P238" s="118"/>
    </row>
    <row r="239" spans="2:16" ht="30" customHeight="1">
      <c r="B239" s="111" t="str">
        <f t="shared" si="3"/>
        <v/>
      </c>
      <c r="C239" s="189"/>
      <c r="D239" s="189"/>
      <c r="E239" s="189"/>
      <c r="I239" s="143"/>
      <c r="O239" s="144"/>
      <c r="P239" s="118"/>
    </row>
    <row r="240" spans="2:16" ht="30" customHeight="1">
      <c r="B240" s="111" t="str">
        <f t="shared" si="3"/>
        <v/>
      </c>
      <c r="C240" s="189"/>
      <c r="D240" s="189"/>
      <c r="E240" s="189"/>
      <c r="I240" s="143"/>
      <c r="O240" s="144"/>
      <c r="P240" s="118"/>
    </row>
    <row r="241" spans="2:16" ht="30" customHeight="1">
      <c r="B241" s="111" t="str">
        <f t="shared" si="3"/>
        <v/>
      </c>
      <c r="C241" s="189"/>
      <c r="D241" s="189"/>
      <c r="E241" s="189"/>
      <c r="I241" s="143"/>
      <c r="O241" s="144"/>
      <c r="P241" s="118"/>
    </row>
    <row r="242" spans="2:16" ht="30" customHeight="1">
      <c r="B242" s="111" t="str">
        <f t="shared" si="3"/>
        <v/>
      </c>
      <c r="C242" s="189"/>
      <c r="D242" s="189"/>
      <c r="E242" s="189"/>
      <c r="I242" s="143"/>
      <c r="O242" s="144"/>
      <c r="P242" s="118"/>
    </row>
    <row r="243" spans="2:16" ht="30" customHeight="1">
      <c r="B243" s="111" t="str">
        <f t="shared" si="3"/>
        <v/>
      </c>
      <c r="C243" s="189"/>
      <c r="D243" s="189"/>
      <c r="E243" s="189"/>
      <c r="I243" s="143"/>
      <c r="O243" s="144"/>
      <c r="P243" s="118"/>
    </row>
    <row r="244" spans="2:16" ht="30" customHeight="1">
      <c r="B244" s="111" t="str">
        <f t="shared" si="3"/>
        <v/>
      </c>
      <c r="C244" s="189"/>
      <c r="D244" s="189"/>
      <c r="E244" s="189"/>
      <c r="I244" s="143"/>
      <c r="O244" s="144"/>
      <c r="P244" s="118"/>
    </row>
    <row r="245" spans="2:16" ht="30" customHeight="1">
      <c r="B245" s="111" t="str">
        <f t="shared" si="3"/>
        <v/>
      </c>
      <c r="C245" s="189"/>
      <c r="D245" s="189"/>
      <c r="E245" s="189"/>
      <c r="I245" s="143"/>
      <c r="O245" s="144"/>
      <c r="P245" s="118"/>
    </row>
    <row r="246" spans="2:16" ht="30" customHeight="1">
      <c r="B246" s="111" t="str">
        <f t="shared" si="3"/>
        <v/>
      </c>
      <c r="C246" s="189"/>
      <c r="D246" s="189"/>
      <c r="E246" s="189"/>
      <c r="I246" s="143"/>
      <c r="O246" s="144"/>
      <c r="P246" s="118"/>
    </row>
    <row r="247" spans="2:16" ht="30" customHeight="1">
      <c r="B247" s="111" t="str">
        <f t="shared" si="3"/>
        <v/>
      </c>
      <c r="C247" s="189"/>
      <c r="D247" s="189"/>
      <c r="E247" s="189"/>
      <c r="I247" s="143"/>
      <c r="O247" s="144"/>
      <c r="P247" s="118"/>
    </row>
    <row r="248" spans="2:16" ht="30" customHeight="1">
      <c r="B248" s="111" t="str">
        <f t="shared" si="3"/>
        <v/>
      </c>
      <c r="C248" s="189"/>
      <c r="D248" s="189"/>
      <c r="E248" s="189"/>
      <c r="I248" s="143"/>
      <c r="O248" s="144"/>
      <c r="P248" s="118"/>
    </row>
    <row r="249" spans="2:16" ht="30" customHeight="1">
      <c r="B249" s="111" t="str">
        <f t="shared" si="3"/>
        <v/>
      </c>
      <c r="C249" s="189"/>
      <c r="D249" s="189"/>
      <c r="E249" s="189"/>
      <c r="I249" s="143"/>
      <c r="O249" s="144"/>
      <c r="P249" s="118"/>
    </row>
    <row r="250" spans="2:16" ht="30" customHeight="1">
      <c r="B250" s="111" t="str">
        <f t="shared" si="3"/>
        <v/>
      </c>
      <c r="C250" s="189"/>
      <c r="D250" s="189"/>
      <c r="E250" s="189"/>
      <c r="I250" s="143"/>
      <c r="O250" s="144"/>
      <c r="P250" s="118"/>
    </row>
    <row r="251" spans="2:16" ht="30" customHeight="1">
      <c r="B251" s="111" t="str">
        <f t="shared" si="3"/>
        <v/>
      </c>
      <c r="C251" s="189"/>
      <c r="D251" s="189"/>
      <c r="E251" s="189"/>
      <c r="I251" s="143"/>
      <c r="O251" s="144"/>
      <c r="P251" s="118"/>
    </row>
    <row r="252" spans="2:16" ht="30" customHeight="1">
      <c r="B252" s="111" t="str">
        <f t="shared" si="3"/>
        <v/>
      </c>
      <c r="C252" s="189"/>
      <c r="D252" s="189"/>
      <c r="E252" s="189"/>
      <c r="I252" s="143"/>
      <c r="O252" s="144"/>
      <c r="P252" s="118"/>
    </row>
    <row r="253" spans="2:16" ht="30" customHeight="1">
      <c r="B253" s="111" t="str">
        <f t="shared" si="3"/>
        <v/>
      </c>
      <c r="C253" s="189"/>
      <c r="D253" s="189"/>
      <c r="E253" s="189"/>
      <c r="I253" s="143"/>
      <c r="O253" s="144"/>
      <c r="P253" s="118"/>
    </row>
    <row r="254" spans="2:16" ht="30" customHeight="1">
      <c r="B254" s="111" t="str">
        <f t="shared" si="3"/>
        <v/>
      </c>
      <c r="C254" s="189"/>
      <c r="D254" s="189"/>
      <c r="E254" s="189"/>
      <c r="I254" s="143"/>
      <c r="O254" s="144"/>
      <c r="P254" s="118"/>
    </row>
    <row r="255" spans="2:16" ht="30" customHeight="1">
      <c r="B255" s="111" t="str">
        <f t="shared" si="3"/>
        <v/>
      </c>
      <c r="C255" s="189"/>
      <c r="D255" s="189"/>
      <c r="E255" s="189"/>
      <c r="I255" s="143"/>
      <c r="O255" s="144"/>
      <c r="P255" s="118"/>
    </row>
    <row r="256" spans="2:16" ht="30" customHeight="1">
      <c r="B256" s="111" t="str">
        <f t="shared" si="3"/>
        <v/>
      </c>
      <c r="C256" s="189"/>
      <c r="D256" s="189"/>
      <c r="E256" s="189"/>
      <c r="I256" s="143"/>
      <c r="O256" s="144"/>
      <c r="P256" s="118"/>
    </row>
    <row r="257" spans="2:16" ht="30" customHeight="1">
      <c r="B257" s="111" t="str">
        <f t="shared" si="3"/>
        <v/>
      </c>
      <c r="C257" s="189"/>
      <c r="D257" s="189"/>
      <c r="E257" s="189"/>
      <c r="I257" s="143"/>
      <c r="O257" s="144"/>
      <c r="P257" s="118"/>
    </row>
    <row r="258" spans="2:16" ht="30" customHeight="1">
      <c r="B258" s="111" t="str">
        <f t="shared" si="3"/>
        <v/>
      </c>
      <c r="C258" s="189"/>
      <c r="D258" s="189"/>
      <c r="E258" s="189"/>
      <c r="I258" s="143"/>
      <c r="O258" s="144"/>
      <c r="P258" s="118"/>
    </row>
    <row r="259" spans="2:16" ht="30" customHeight="1">
      <c r="B259" s="111" t="str">
        <f t="shared" si="3"/>
        <v/>
      </c>
      <c r="C259" s="189"/>
      <c r="D259" s="189"/>
      <c r="E259" s="189"/>
      <c r="I259" s="143"/>
      <c r="O259" s="144"/>
      <c r="P259" s="118"/>
    </row>
    <row r="260" spans="2:16" ht="30" customHeight="1">
      <c r="B260" s="111" t="str">
        <f t="shared" si="3"/>
        <v/>
      </c>
      <c r="C260" s="189"/>
      <c r="D260" s="189"/>
      <c r="E260" s="189"/>
      <c r="I260" s="143"/>
      <c r="O260" s="144"/>
      <c r="P260" s="118"/>
    </row>
    <row r="261" spans="2:16" ht="30" customHeight="1">
      <c r="B261" s="111" t="str">
        <f t="shared" si="3"/>
        <v/>
      </c>
      <c r="C261" s="189"/>
      <c r="D261" s="189"/>
      <c r="E261" s="189"/>
      <c r="I261" s="143"/>
      <c r="O261" s="144"/>
      <c r="P261" s="118"/>
    </row>
    <row r="262" spans="2:16" ht="30" customHeight="1">
      <c r="B262" s="111" t="str">
        <f t="shared" ref="B262:B325" si="4">IF(C262="","",ROW()-4)</f>
        <v/>
      </c>
      <c r="C262" s="189"/>
      <c r="D262" s="189"/>
      <c r="E262" s="189"/>
      <c r="I262" s="143"/>
      <c r="O262" s="144"/>
      <c r="P262" s="118"/>
    </row>
    <row r="263" spans="2:16" ht="30" customHeight="1">
      <c r="B263" s="111" t="str">
        <f t="shared" si="4"/>
        <v/>
      </c>
      <c r="C263" s="189"/>
      <c r="D263" s="189"/>
      <c r="E263" s="189"/>
      <c r="I263" s="143"/>
      <c r="O263" s="144"/>
      <c r="P263" s="118"/>
    </row>
    <row r="264" spans="2:16" ht="30" customHeight="1">
      <c r="B264" s="111" t="str">
        <f t="shared" si="4"/>
        <v/>
      </c>
      <c r="C264" s="189"/>
      <c r="D264" s="189"/>
      <c r="E264" s="189"/>
      <c r="I264" s="143"/>
      <c r="O264" s="144"/>
      <c r="P264" s="118"/>
    </row>
    <row r="265" spans="2:16" ht="30" customHeight="1">
      <c r="B265" s="111" t="str">
        <f t="shared" si="4"/>
        <v/>
      </c>
      <c r="C265" s="189"/>
      <c r="D265" s="189"/>
      <c r="E265" s="189"/>
      <c r="I265" s="143"/>
      <c r="O265" s="144"/>
      <c r="P265" s="118"/>
    </row>
    <row r="266" spans="2:16" ht="30" customHeight="1">
      <c r="B266" s="111" t="str">
        <f t="shared" si="4"/>
        <v/>
      </c>
      <c r="C266" s="189"/>
      <c r="D266" s="189"/>
      <c r="E266" s="189"/>
      <c r="I266" s="143"/>
      <c r="O266" s="144"/>
      <c r="P266" s="118"/>
    </row>
    <row r="267" spans="2:16" ht="30" customHeight="1">
      <c r="B267" s="111" t="str">
        <f t="shared" si="4"/>
        <v/>
      </c>
      <c r="C267" s="189"/>
      <c r="D267" s="189"/>
      <c r="E267" s="189"/>
      <c r="I267" s="143"/>
      <c r="O267" s="144"/>
      <c r="P267" s="118"/>
    </row>
    <row r="268" spans="2:16" ht="30" customHeight="1">
      <c r="B268" s="111" t="str">
        <f t="shared" si="4"/>
        <v/>
      </c>
      <c r="C268" s="189"/>
      <c r="D268" s="189"/>
      <c r="E268" s="189"/>
      <c r="I268" s="143"/>
      <c r="O268" s="144"/>
      <c r="P268" s="118"/>
    </row>
    <row r="269" spans="2:16" ht="30" customHeight="1">
      <c r="B269" s="111" t="str">
        <f t="shared" si="4"/>
        <v/>
      </c>
      <c r="C269" s="189"/>
      <c r="D269" s="189"/>
      <c r="E269" s="189"/>
      <c r="I269" s="143"/>
      <c r="O269" s="144"/>
      <c r="P269" s="118"/>
    </row>
    <row r="270" spans="2:16" ht="30" customHeight="1">
      <c r="B270" s="111" t="str">
        <f t="shared" si="4"/>
        <v/>
      </c>
      <c r="C270" s="189"/>
      <c r="D270" s="189"/>
      <c r="E270" s="189"/>
      <c r="I270" s="143"/>
      <c r="O270" s="144"/>
      <c r="P270" s="118"/>
    </row>
    <row r="271" spans="2:16" ht="30" customHeight="1">
      <c r="B271" s="111" t="str">
        <f t="shared" si="4"/>
        <v/>
      </c>
      <c r="C271" s="189"/>
      <c r="D271" s="189"/>
      <c r="E271" s="189"/>
      <c r="I271" s="143"/>
      <c r="O271" s="144"/>
      <c r="P271" s="118"/>
    </row>
    <row r="272" spans="2:16" ht="30" customHeight="1">
      <c r="B272" s="111" t="str">
        <f t="shared" si="4"/>
        <v/>
      </c>
      <c r="C272" s="189"/>
      <c r="D272" s="189"/>
      <c r="E272" s="189"/>
      <c r="I272" s="143"/>
      <c r="O272" s="144"/>
      <c r="P272" s="118"/>
    </row>
    <row r="273" spans="2:16" ht="30" customHeight="1">
      <c r="B273" s="111" t="str">
        <f t="shared" si="4"/>
        <v/>
      </c>
      <c r="C273" s="189"/>
      <c r="D273" s="189"/>
      <c r="E273" s="189"/>
      <c r="I273" s="143"/>
      <c r="O273" s="144"/>
      <c r="P273" s="118"/>
    </row>
    <row r="274" spans="2:16" ht="30" customHeight="1">
      <c r="B274" s="111" t="str">
        <f t="shared" si="4"/>
        <v/>
      </c>
      <c r="C274" s="189"/>
      <c r="D274" s="189"/>
      <c r="E274" s="189"/>
      <c r="I274" s="143"/>
      <c r="O274" s="144"/>
      <c r="P274" s="118"/>
    </row>
    <row r="275" spans="2:16" ht="30" customHeight="1">
      <c r="B275" s="111" t="str">
        <f t="shared" si="4"/>
        <v/>
      </c>
      <c r="C275" s="189"/>
      <c r="D275" s="189"/>
      <c r="E275" s="189"/>
      <c r="I275" s="143"/>
      <c r="O275" s="144"/>
      <c r="P275" s="118"/>
    </row>
    <row r="276" spans="2:16" ht="30" customHeight="1">
      <c r="B276" s="111" t="str">
        <f t="shared" si="4"/>
        <v/>
      </c>
      <c r="C276" s="189"/>
      <c r="D276" s="189"/>
      <c r="E276" s="189"/>
      <c r="I276" s="143"/>
      <c r="O276" s="144"/>
      <c r="P276" s="118"/>
    </row>
    <row r="277" spans="2:16" ht="30" customHeight="1">
      <c r="B277" s="111" t="str">
        <f t="shared" si="4"/>
        <v/>
      </c>
      <c r="C277" s="189"/>
      <c r="D277" s="189"/>
      <c r="E277" s="189"/>
      <c r="I277" s="143"/>
      <c r="O277" s="144"/>
      <c r="P277" s="118"/>
    </row>
    <row r="278" spans="2:16" ht="30" customHeight="1">
      <c r="B278" s="111" t="str">
        <f t="shared" si="4"/>
        <v/>
      </c>
      <c r="C278" s="189"/>
      <c r="D278" s="189"/>
      <c r="E278" s="189"/>
      <c r="I278" s="143"/>
      <c r="O278" s="144"/>
      <c r="P278" s="118"/>
    </row>
    <row r="279" spans="2:16" ht="30" customHeight="1">
      <c r="B279" s="111" t="str">
        <f t="shared" si="4"/>
        <v/>
      </c>
      <c r="C279" s="189"/>
      <c r="D279" s="189"/>
      <c r="E279" s="189"/>
      <c r="I279" s="143"/>
      <c r="O279" s="144"/>
      <c r="P279" s="118"/>
    </row>
    <row r="280" spans="2:16" ht="30" customHeight="1">
      <c r="B280" s="111" t="str">
        <f t="shared" si="4"/>
        <v/>
      </c>
      <c r="C280" s="189"/>
      <c r="D280" s="189"/>
      <c r="E280" s="189"/>
      <c r="I280" s="143"/>
      <c r="O280" s="144"/>
      <c r="P280" s="118"/>
    </row>
    <row r="281" spans="2:16" ht="30" customHeight="1">
      <c r="B281" s="111" t="str">
        <f t="shared" si="4"/>
        <v/>
      </c>
      <c r="C281" s="189"/>
      <c r="D281" s="189"/>
      <c r="E281" s="189"/>
      <c r="I281" s="143"/>
      <c r="O281" s="144"/>
      <c r="P281" s="118"/>
    </row>
    <row r="282" spans="2:16" ht="30" customHeight="1">
      <c r="B282" s="111" t="str">
        <f t="shared" si="4"/>
        <v/>
      </c>
      <c r="C282" s="189"/>
      <c r="D282" s="189"/>
      <c r="E282" s="189"/>
      <c r="I282" s="143"/>
      <c r="O282" s="144"/>
      <c r="P282" s="118"/>
    </row>
    <row r="283" spans="2:16" ht="30" customHeight="1">
      <c r="B283" s="111" t="str">
        <f t="shared" si="4"/>
        <v/>
      </c>
      <c r="C283" s="189"/>
      <c r="D283" s="189"/>
      <c r="E283" s="189"/>
      <c r="I283" s="143"/>
      <c r="O283" s="144"/>
      <c r="P283" s="118"/>
    </row>
    <row r="284" spans="2:16" ht="30" customHeight="1">
      <c r="B284" s="111" t="str">
        <f t="shared" si="4"/>
        <v/>
      </c>
      <c r="C284" s="189"/>
      <c r="D284" s="189"/>
      <c r="E284" s="189"/>
      <c r="I284" s="143"/>
      <c r="O284" s="144"/>
      <c r="P284" s="118"/>
    </row>
    <row r="285" spans="2:16" ht="30" customHeight="1">
      <c r="B285" s="111" t="str">
        <f t="shared" si="4"/>
        <v/>
      </c>
      <c r="C285" s="189"/>
      <c r="D285" s="189"/>
      <c r="E285" s="189"/>
      <c r="I285" s="143"/>
      <c r="O285" s="144"/>
      <c r="P285" s="118"/>
    </row>
    <row r="286" spans="2:16" ht="30" customHeight="1">
      <c r="B286" s="111" t="str">
        <f t="shared" si="4"/>
        <v/>
      </c>
      <c r="C286" s="189"/>
      <c r="D286" s="189"/>
      <c r="E286" s="189"/>
      <c r="I286" s="143"/>
      <c r="O286" s="144"/>
      <c r="P286" s="118"/>
    </row>
    <row r="287" spans="2:16" ht="30" customHeight="1">
      <c r="B287" s="111" t="str">
        <f t="shared" si="4"/>
        <v/>
      </c>
      <c r="C287" s="189"/>
      <c r="D287" s="189"/>
      <c r="E287" s="189"/>
      <c r="I287" s="143"/>
      <c r="O287" s="144"/>
      <c r="P287" s="118"/>
    </row>
    <row r="288" spans="2:16" ht="30" customHeight="1">
      <c r="B288" s="111" t="str">
        <f t="shared" si="4"/>
        <v/>
      </c>
      <c r="C288" s="189"/>
      <c r="D288" s="189"/>
      <c r="E288" s="189"/>
      <c r="I288" s="143"/>
      <c r="O288" s="144"/>
      <c r="P288" s="118"/>
    </row>
    <row r="289" spans="2:16" ht="30" customHeight="1">
      <c r="B289" s="111" t="str">
        <f t="shared" si="4"/>
        <v/>
      </c>
      <c r="C289" s="189"/>
      <c r="D289" s="189"/>
      <c r="E289" s="189"/>
      <c r="I289" s="143"/>
      <c r="O289" s="144"/>
      <c r="P289" s="118"/>
    </row>
    <row r="290" spans="2:16" ht="30" customHeight="1">
      <c r="B290" s="111" t="str">
        <f t="shared" si="4"/>
        <v/>
      </c>
      <c r="C290" s="189"/>
      <c r="D290" s="189"/>
      <c r="E290" s="189"/>
      <c r="I290" s="143"/>
      <c r="O290" s="144"/>
      <c r="P290" s="118"/>
    </row>
    <row r="291" spans="2:16" ht="30" customHeight="1">
      <c r="B291" s="111" t="str">
        <f t="shared" si="4"/>
        <v/>
      </c>
      <c r="C291" s="189"/>
      <c r="D291" s="189"/>
      <c r="E291" s="189"/>
      <c r="I291" s="143"/>
      <c r="O291" s="144"/>
      <c r="P291" s="118"/>
    </row>
    <row r="292" spans="2:16" ht="30" customHeight="1">
      <c r="B292" s="111" t="str">
        <f t="shared" si="4"/>
        <v/>
      </c>
      <c r="C292" s="189"/>
      <c r="D292" s="189"/>
      <c r="E292" s="189"/>
      <c r="I292" s="143"/>
      <c r="O292" s="144"/>
      <c r="P292" s="118"/>
    </row>
    <row r="293" spans="2:16" ht="30" customHeight="1">
      <c r="B293" s="111" t="str">
        <f t="shared" si="4"/>
        <v/>
      </c>
      <c r="C293" s="189"/>
      <c r="D293" s="189"/>
      <c r="E293" s="189"/>
      <c r="I293" s="143"/>
      <c r="O293" s="144"/>
      <c r="P293" s="118"/>
    </row>
    <row r="294" spans="2:16" ht="30" customHeight="1">
      <c r="B294" s="111" t="str">
        <f t="shared" si="4"/>
        <v/>
      </c>
      <c r="C294" s="189"/>
      <c r="D294" s="189"/>
      <c r="E294" s="189"/>
      <c r="I294" s="143"/>
      <c r="O294" s="144"/>
      <c r="P294" s="118"/>
    </row>
    <row r="295" spans="2:16" ht="30" customHeight="1">
      <c r="B295" s="111" t="str">
        <f t="shared" si="4"/>
        <v/>
      </c>
      <c r="C295" s="189"/>
      <c r="D295" s="189"/>
      <c r="E295" s="189"/>
      <c r="I295" s="143"/>
      <c r="O295" s="144"/>
      <c r="P295" s="118"/>
    </row>
    <row r="296" spans="2:16" ht="30" customHeight="1">
      <c r="B296" s="111" t="str">
        <f t="shared" si="4"/>
        <v/>
      </c>
      <c r="C296" s="189"/>
      <c r="D296" s="189"/>
      <c r="E296" s="189"/>
      <c r="I296" s="143"/>
      <c r="O296" s="144"/>
      <c r="P296" s="118"/>
    </row>
    <row r="297" spans="2:16" ht="30" customHeight="1">
      <c r="B297" s="111" t="str">
        <f t="shared" si="4"/>
        <v/>
      </c>
      <c r="C297" s="189"/>
      <c r="D297" s="189"/>
      <c r="E297" s="189"/>
      <c r="I297" s="143"/>
      <c r="O297" s="144"/>
      <c r="P297" s="118"/>
    </row>
    <row r="298" spans="2:16" ht="30" customHeight="1">
      <c r="B298" s="111" t="str">
        <f t="shared" si="4"/>
        <v/>
      </c>
      <c r="C298" s="189"/>
      <c r="D298" s="189"/>
      <c r="E298" s="189"/>
      <c r="I298" s="143"/>
      <c r="O298" s="144"/>
      <c r="P298" s="118"/>
    </row>
    <row r="299" spans="2:16" ht="30" customHeight="1">
      <c r="B299" s="111" t="str">
        <f t="shared" si="4"/>
        <v/>
      </c>
      <c r="C299" s="189"/>
      <c r="D299" s="189"/>
      <c r="E299" s="189"/>
      <c r="I299" s="143"/>
      <c r="O299" s="144"/>
      <c r="P299" s="118"/>
    </row>
    <row r="300" spans="2:16" ht="30" customHeight="1">
      <c r="B300" s="111" t="str">
        <f t="shared" si="4"/>
        <v/>
      </c>
      <c r="C300" s="189"/>
      <c r="D300" s="189"/>
      <c r="E300" s="189"/>
      <c r="I300" s="143"/>
      <c r="O300" s="144"/>
      <c r="P300" s="118"/>
    </row>
    <row r="301" spans="2:16" ht="30" customHeight="1">
      <c r="B301" s="111" t="str">
        <f t="shared" si="4"/>
        <v/>
      </c>
      <c r="C301" s="189"/>
      <c r="D301" s="189"/>
      <c r="E301" s="189"/>
      <c r="I301" s="143"/>
      <c r="O301" s="144"/>
      <c r="P301" s="118"/>
    </row>
    <row r="302" spans="2:16" ht="30" customHeight="1">
      <c r="B302" s="111" t="str">
        <f t="shared" si="4"/>
        <v/>
      </c>
      <c r="C302" s="189"/>
      <c r="D302" s="189"/>
      <c r="E302" s="189"/>
      <c r="I302" s="143"/>
      <c r="O302" s="144"/>
      <c r="P302" s="118"/>
    </row>
    <row r="303" spans="2:16" ht="30" customHeight="1">
      <c r="B303" s="111" t="str">
        <f t="shared" si="4"/>
        <v/>
      </c>
      <c r="C303" s="189"/>
      <c r="D303" s="189"/>
      <c r="E303" s="189"/>
      <c r="I303" s="143"/>
      <c r="O303" s="144"/>
      <c r="P303" s="118"/>
    </row>
    <row r="304" spans="2:16" ht="30" customHeight="1">
      <c r="B304" s="111" t="str">
        <f t="shared" si="4"/>
        <v/>
      </c>
      <c r="C304" s="189"/>
      <c r="D304" s="189"/>
      <c r="E304" s="189"/>
      <c r="I304" s="143"/>
      <c r="O304" s="144"/>
      <c r="P304" s="118"/>
    </row>
    <row r="305" spans="2:16" ht="30" customHeight="1">
      <c r="B305" s="111" t="str">
        <f t="shared" si="4"/>
        <v/>
      </c>
      <c r="C305" s="189"/>
      <c r="D305" s="189"/>
      <c r="E305" s="189"/>
      <c r="I305" s="143"/>
      <c r="O305" s="144"/>
      <c r="P305" s="118"/>
    </row>
    <row r="306" spans="2:16" ht="30" customHeight="1">
      <c r="B306" s="111" t="str">
        <f t="shared" si="4"/>
        <v/>
      </c>
      <c r="C306" s="189"/>
      <c r="D306" s="189"/>
      <c r="E306" s="189"/>
      <c r="I306" s="143"/>
      <c r="O306" s="144"/>
      <c r="P306" s="118"/>
    </row>
    <row r="307" spans="2:16" ht="30" customHeight="1">
      <c r="B307" s="111" t="str">
        <f t="shared" si="4"/>
        <v/>
      </c>
      <c r="C307" s="189"/>
      <c r="D307" s="189"/>
      <c r="E307" s="189"/>
      <c r="I307" s="143"/>
      <c r="O307" s="144"/>
      <c r="P307" s="118"/>
    </row>
    <row r="308" spans="2:16" ht="30" customHeight="1">
      <c r="B308" s="111" t="str">
        <f t="shared" si="4"/>
        <v/>
      </c>
      <c r="C308" s="189"/>
      <c r="D308" s="189"/>
      <c r="E308" s="189"/>
      <c r="I308" s="143"/>
      <c r="O308" s="144"/>
      <c r="P308" s="118"/>
    </row>
    <row r="309" spans="2:16" ht="30" customHeight="1">
      <c r="B309" s="111" t="str">
        <f t="shared" si="4"/>
        <v/>
      </c>
      <c r="C309" s="189"/>
      <c r="D309" s="189"/>
      <c r="E309" s="189"/>
      <c r="I309" s="143"/>
      <c r="O309" s="144"/>
      <c r="P309" s="118"/>
    </row>
    <row r="310" spans="2:16" ht="30" customHeight="1">
      <c r="B310" s="111" t="str">
        <f t="shared" si="4"/>
        <v/>
      </c>
      <c r="C310" s="189"/>
      <c r="D310" s="189"/>
      <c r="E310" s="189"/>
      <c r="I310" s="143"/>
      <c r="O310" s="144"/>
      <c r="P310" s="118"/>
    </row>
    <row r="311" spans="2:16" ht="30" customHeight="1">
      <c r="B311" s="111" t="str">
        <f t="shared" si="4"/>
        <v/>
      </c>
      <c r="C311" s="189"/>
      <c r="D311" s="189"/>
      <c r="E311" s="189"/>
      <c r="I311" s="143"/>
      <c r="O311" s="144"/>
      <c r="P311" s="118"/>
    </row>
    <row r="312" spans="2:16" ht="30" customHeight="1">
      <c r="B312" s="111" t="str">
        <f t="shared" si="4"/>
        <v/>
      </c>
      <c r="C312" s="189"/>
      <c r="D312" s="189"/>
      <c r="E312" s="189"/>
      <c r="I312" s="143"/>
      <c r="O312" s="144"/>
      <c r="P312" s="118"/>
    </row>
    <row r="313" spans="2:16" ht="30" customHeight="1">
      <c r="B313" s="111" t="str">
        <f t="shared" si="4"/>
        <v/>
      </c>
      <c r="C313" s="189"/>
      <c r="D313" s="189"/>
      <c r="E313" s="189"/>
      <c r="I313" s="143"/>
      <c r="O313" s="144"/>
      <c r="P313" s="118"/>
    </row>
    <row r="314" spans="2:16" ht="30" customHeight="1">
      <c r="B314" s="111" t="str">
        <f t="shared" si="4"/>
        <v/>
      </c>
      <c r="C314" s="189"/>
      <c r="D314" s="189"/>
      <c r="E314" s="189"/>
      <c r="I314" s="143"/>
      <c r="O314" s="144"/>
      <c r="P314" s="118"/>
    </row>
    <row r="315" spans="2:16" ht="30" customHeight="1">
      <c r="B315" s="111" t="str">
        <f t="shared" si="4"/>
        <v/>
      </c>
      <c r="C315" s="189"/>
      <c r="D315" s="189"/>
      <c r="E315" s="189"/>
      <c r="I315" s="143"/>
      <c r="O315" s="144"/>
      <c r="P315" s="118"/>
    </row>
    <row r="316" spans="2:16" ht="30" customHeight="1">
      <c r="B316" s="111" t="str">
        <f t="shared" si="4"/>
        <v/>
      </c>
      <c r="C316" s="189"/>
      <c r="D316" s="189"/>
      <c r="E316" s="189"/>
      <c r="I316" s="143"/>
      <c r="O316" s="144"/>
      <c r="P316" s="118"/>
    </row>
    <row r="317" spans="2:16" ht="30" customHeight="1">
      <c r="B317" s="111" t="str">
        <f t="shared" si="4"/>
        <v/>
      </c>
      <c r="C317" s="189"/>
      <c r="D317" s="189"/>
      <c r="E317" s="189"/>
      <c r="I317" s="143"/>
      <c r="O317" s="144"/>
      <c r="P317" s="118"/>
    </row>
    <row r="318" spans="2:16" ht="30" customHeight="1">
      <c r="B318" s="111" t="str">
        <f t="shared" si="4"/>
        <v/>
      </c>
      <c r="C318" s="189"/>
      <c r="D318" s="189"/>
      <c r="E318" s="189"/>
      <c r="I318" s="143"/>
      <c r="O318" s="144"/>
      <c r="P318" s="118"/>
    </row>
    <row r="319" spans="2:16" ht="30" customHeight="1">
      <c r="B319" s="111" t="str">
        <f t="shared" si="4"/>
        <v/>
      </c>
      <c r="C319" s="189"/>
      <c r="D319" s="189"/>
      <c r="E319" s="189"/>
      <c r="I319" s="143"/>
      <c r="O319" s="144"/>
      <c r="P319" s="118"/>
    </row>
    <row r="320" spans="2:16" ht="30" customHeight="1">
      <c r="B320" s="111" t="str">
        <f t="shared" si="4"/>
        <v/>
      </c>
      <c r="C320" s="189"/>
      <c r="D320" s="189"/>
      <c r="E320" s="189"/>
      <c r="I320" s="143"/>
      <c r="O320" s="144"/>
      <c r="P320" s="118"/>
    </row>
    <row r="321" spans="2:16" ht="30" customHeight="1">
      <c r="B321" s="111" t="str">
        <f t="shared" si="4"/>
        <v/>
      </c>
      <c r="C321" s="189"/>
      <c r="D321" s="189"/>
      <c r="E321" s="189"/>
      <c r="I321" s="143"/>
      <c r="O321" s="144"/>
      <c r="P321" s="118"/>
    </row>
    <row r="322" spans="2:16" ht="30" customHeight="1">
      <c r="B322" s="111" t="str">
        <f t="shared" si="4"/>
        <v/>
      </c>
      <c r="C322" s="189"/>
      <c r="D322" s="189"/>
      <c r="E322" s="189"/>
      <c r="I322" s="143"/>
      <c r="O322" s="144"/>
      <c r="P322" s="118"/>
    </row>
    <row r="323" spans="2:16" ht="30" customHeight="1">
      <c r="B323" s="111" t="str">
        <f t="shared" si="4"/>
        <v/>
      </c>
      <c r="C323" s="189"/>
      <c r="D323" s="189"/>
      <c r="E323" s="189"/>
      <c r="I323" s="143"/>
      <c r="O323" s="144"/>
      <c r="P323" s="118"/>
    </row>
    <row r="324" spans="2:16" ht="30" customHeight="1">
      <c r="B324" s="111" t="str">
        <f t="shared" si="4"/>
        <v/>
      </c>
      <c r="C324" s="189"/>
      <c r="D324" s="189"/>
      <c r="E324" s="189"/>
      <c r="I324" s="143"/>
      <c r="O324" s="144"/>
      <c r="P324" s="118"/>
    </row>
    <row r="325" spans="2:16" ht="30" customHeight="1">
      <c r="B325" s="111" t="str">
        <f t="shared" si="4"/>
        <v/>
      </c>
      <c r="C325" s="189"/>
      <c r="D325" s="189"/>
      <c r="E325" s="189"/>
      <c r="I325" s="143"/>
      <c r="O325" s="144"/>
      <c r="P325" s="118"/>
    </row>
    <row r="326" spans="2:16" ht="30" customHeight="1">
      <c r="B326" s="111" t="str">
        <f t="shared" ref="B326:B389" si="5">IF(C326="","",ROW()-4)</f>
        <v/>
      </c>
      <c r="C326" s="189"/>
      <c r="D326" s="189"/>
      <c r="E326" s="189"/>
      <c r="I326" s="143"/>
      <c r="O326" s="144"/>
      <c r="P326" s="118"/>
    </row>
    <row r="327" spans="2:16" ht="30" customHeight="1">
      <c r="B327" s="111" t="str">
        <f t="shared" si="5"/>
        <v/>
      </c>
      <c r="C327" s="189"/>
      <c r="D327" s="189"/>
      <c r="E327" s="189"/>
      <c r="I327" s="143"/>
      <c r="O327" s="144"/>
      <c r="P327" s="118"/>
    </row>
    <row r="328" spans="2:16" ht="30" customHeight="1">
      <c r="B328" s="111" t="str">
        <f t="shared" si="5"/>
        <v/>
      </c>
      <c r="C328" s="189"/>
      <c r="D328" s="189"/>
      <c r="E328" s="189"/>
      <c r="I328" s="143"/>
      <c r="O328" s="144"/>
      <c r="P328" s="118"/>
    </row>
    <row r="329" spans="2:16" ht="30" customHeight="1">
      <c r="B329" s="111" t="str">
        <f t="shared" si="5"/>
        <v/>
      </c>
      <c r="C329" s="189"/>
      <c r="D329" s="189"/>
      <c r="E329" s="189"/>
      <c r="I329" s="143"/>
      <c r="O329" s="144"/>
      <c r="P329" s="118"/>
    </row>
    <row r="330" spans="2:16" ht="30" customHeight="1">
      <c r="B330" s="111" t="str">
        <f t="shared" si="5"/>
        <v/>
      </c>
      <c r="C330" s="189"/>
      <c r="D330" s="189"/>
      <c r="E330" s="189"/>
      <c r="I330" s="143"/>
      <c r="O330" s="144"/>
      <c r="P330" s="118"/>
    </row>
    <row r="331" spans="2:16" ht="30" customHeight="1">
      <c r="B331" s="111" t="str">
        <f t="shared" si="5"/>
        <v/>
      </c>
      <c r="C331" s="189"/>
      <c r="D331" s="189"/>
      <c r="E331" s="189"/>
      <c r="I331" s="143"/>
      <c r="O331" s="144"/>
      <c r="P331" s="118"/>
    </row>
    <row r="332" spans="2:16" ht="30" customHeight="1">
      <c r="B332" s="111" t="str">
        <f t="shared" si="5"/>
        <v/>
      </c>
      <c r="C332" s="189"/>
      <c r="D332" s="189"/>
      <c r="E332" s="189"/>
      <c r="I332" s="143"/>
      <c r="O332" s="144"/>
      <c r="P332" s="118"/>
    </row>
    <row r="333" spans="2:16" ht="30" customHeight="1">
      <c r="B333" s="111" t="str">
        <f t="shared" si="5"/>
        <v/>
      </c>
      <c r="C333" s="189"/>
      <c r="D333" s="189"/>
      <c r="E333" s="189"/>
      <c r="I333" s="143"/>
      <c r="O333" s="144"/>
      <c r="P333" s="118"/>
    </row>
    <row r="334" spans="2:16" ht="30" customHeight="1">
      <c r="B334" s="111" t="str">
        <f t="shared" si="5"/>
        <v/>
      </c>
      <c r="C334" s="189"/>
      <c r="D334" s="189"/>
      <c r="E334" s="189"/>
      <c r="I334" s="143"/>
      <c r="O334" s="144"/>
      <c r="P334" s="118"/>
    </row>
    <row r="335" spans="2:16" ht="30" customHeight="1">
      <c r="B335" s="111" t="str">
        <f t="shared" si="5"/>
        <v/>
      </c>
      <c r="C335" s="189"/>
      <c r="D335" s="189"/>
      <c r="E335" s="189"/>
      <c r="I335" s="143"/>
      <c r="O335" s="144"/>
      <c r="P335" s="118"/>
    </row>
    <row r="336" spans="2:16" ht="30" customHeight="1">
      <c r="B336" s="111" t="str">
        <f t="shared" si="5"/>
        <v/>
      </c>
      <c r="C336" s="189"/>
      <c r="D336" s="189"/>
      <c r="E336" s="189"/>
      <c r="I336" s="143"/>
      <c r="O336" s="144"/>
      <c r="P336" s="118"/>
    </row>
    <row r="337" spans="2:16" ht="30" customHeight="1">
      <c r="B337" s="111" t="str">
        <f t="shared" si="5"/>
        <v/>
      </c>
      <c r="C337" s="189"/>
      <c r="D337" s="189"/>
      <c r="E337" s="189"/>
      <c r="I337" s="143"/>
      <c r="O337" s="144"/>
      <c r="P337" s="118"/>
    </row>
    <row r="338" spans="2:16" ht="30" customHeight="1">
      <c r="B338" s="111" t="str">
        <f t="shared" si="5"/>
        <v/>
      </c>
      <c r="C338" s="189"/>
      <c r="D338" s="189"/>
      <c r="E338" s="189"/>
      <c r="I338" s="143"/>
      <c r="O338" s="144"/>
      <c r="P338" s="118"/>
    </row>
    <row r="339" spans="2:16" ht="30" customHeight="1">
      <c r="B339" s="111" t="str">
        <f t="shared" si="5"/>
        <v/>
      </c>
      <c r="C339" s="189"/>
      <c r="D339" s="189"/>
      <c r="E339" s="189"/>
      <c r="I339" s="143"/>
      <c r="O339" s="144"/>
      <c r="P339" s="118"/>
    </row>
    <row r="340" spans="2:16" ht="30" customHeight="1">
      <c r="B340" s="111" t="str">
        <f t="shared" si="5"/>
        <v/>
      </c>
      <c r="C340" s="189"/>
      <c r="D340" s="189"/>
      <c r="E340" s="189"/>
      <c r="I340" s="143"/>
      <c r="O340" s="144"/>
      <c r="P340" s="118"/>
    </row>
    <row r="341" spans="2:16" ht="30" customHeight="1">
      <c r="B341" s="111" t="str">
        <f t="shared" si="5"/>
        <v/>
      </c>
      <c r="C341" s="189"/>
      <c r="D341" s="189"/>
      <c r="E341" s="189"/>
      <c r="I341" s="143"/>
      <c r="O341" s="144"/>
      <c r="P341" s="118"/>
    </row>
    <row r="342" spans="2:16" ht="30" customHeight="1">
      <c r="B342" s="111" t="str">
        <f t="shared" si="5"/>
        <v/>
      </c>
      <c r="C342" s="189"/>
      <c r="D342" s="189"/>
      <c r="E342" s="189"/>
      <c r="I342" s="143"/>
      <c r="O342" s="144"/>
      <c r="P342" s="118"/>
    </row>
    <row r="343" spans="2:16" ht="30" customHeight="1">
      <c r="B343" s="111" t="str">
        <f t="shared" si="5"/>
        <v/>
      </c>
      <c r="C343" s="189"/>
      <c r="D343" s="189"/>
      <c r="E343" s="189"/>
      <c r="I343" s="143"/>
      <c r="O343" s="144"/>
      <c r="P343" s="118"/>
    </row>
    <row r="344" spans="2:16" ht="30" customHeight="1">
      <c r="B344" s="111" t="str">
        <f t="shared" si="5"/>
        <v/>
      </c>
      <c r="C344" s="189"/>
      <c r="D344" s="189"/>
      <c r="E344" s="189"/>
      <c r="I344" s="143"/>
      <c r="O344" s="144"/>
      <c r="P344" s="118"/>
    </row>
    <row r="345" spans="2:16" ht="30" customHeight="1">
      <c r="B345" s="111" t="str">
        <f t="shared" si="5"/>
        <v/>
      </c>
      <c r="C345" s="189"/>
      <c r="D345" s="189"/>
      <c r="E345" s="189"/>
      <c r="I345" s="143"/>
      <c r="O345" s="144"/>
      <c r="P345" s="118"/>
    </row>
    <row r="346" spans="2:16" ht="30" customHeight="1">
      <c r="B346" s="111" t="str">
        <f t="shared" si="5"/>
        <v/>
      </c>
      <c r="C346" s="189"/>
      <c r="D346" s="189"/>
      <c r="E346" s="189"/>
      <c r="I346" s="143"/>
      <c r="O346" s="144"/>
      <c r="P346" s="118"/>
    </row>
    <row r="347" spans="2:16" ht="30" customHeight="1">
      <c r="B347" s="111" t="str">
        <f t="shared" si="5"/>
        <v/>
      </c>
      <c r="C347" s="189"/>
      <c r="D347" s="189"/>
      <c r="E347" s="189"/>
      <c r="I347" s="143"/>
      <c r="O347" s="144"/>
      <c r="P347" s="118"/>
    </row>
    <row r="348" spans="2:16" ht="30" customHeight="1">
      <c r="B348" s="111" t="str">
        <f t="shared" si="5"/>
        <v/>
      </c>
      <c r="C348" s="189"/>
      <c r="D348" s="189"/>
      <c r="E348" s="189"/>
      <c r="I348" s="143"/>
      <c r="O348" s="144"/>
      <c r="P348" s="118"/>
    </row>
    <row r="349" spans="2:16" ht="30" customHeight="1">
      <c r="B349" s="111" t="str">
        <f t="shared" si="5"/>
        <v/>
      </c>
      <c r="C349" s="189"/>
      <c r="D349" s="189"/>
      <c r="E349" s="189"/>
      <c r="I349" s="143"/>
      <c r="O349" s="144"/>
      <c r="P349" s="118"/>
    </row>
    <row r="350" spans="2:16" ht="30" customHeight="1">
      <c r="B350" s="111" t="str">
        <f t="shared" si="5"/>
        <v/>
      </c>
      <c r="C350" s="189"/>
      <c r="D350" s="189"/>
      <c r="E350" s="189"/>
      <c r="I350" s="143"/>
      <c r="O350" s="144"/>
      <c r="P350" s="118"/>
    </row>
    <row r="351" spans="2:16" ht="30" customHeight="1">
      <c r="B351" s="111" t="str">
        <f t="shared" si="5"/>
        <v/>
      </c>
      <c r="C351" s="189"/>
      <c r="D351" s="189"/>
      <c r="E351" s="189"/>
      <c r="I351" s="143"/>
      <c r="O351" s="144"/>
      <c r="P351" s="118"/>
    </row>
    <row r="352" spans="2:16" ht="30" customHeight="1">
      <c r="B352" s="111" t="str">
        <f t="shared" si="5"/>
        <v/>
      </c>
      <c r="C352" s="189"/>
      <c r="D352" s="189"/>
      <c r="E352" s="189"/>
      <c r="I352" s="143"/>
      <c r="O352" s="144"/>
      <c r="P352" s="118"/>
    </row>
    <row r="353" spans="2:16" ht="30" customHeight="1">
      <c r="B353" s="111" t="str">
        <f t="shared" si="5"/>
        <v/>
      </c>
      <c r="C353" s="189"/>
      <c r="D353" s="189"/>
      <c r="E353" s="189"/>
      <c r="I353" s="143"/>
      <c r="O353" s="144"/>
      <c r="P353" s="118"/>
    </row>
    <row r="354" spans="2:16" ht="30" customHeight="1">
      <c r="B354" s="111" t="str">
        <f t="shared" si="5"/>
        <v/>
      </c>
      <c r="C354" s="189"/>
      <c r="D354" s="189"/>
      <c r="E354" s="189"/>
      <c r="I354" s="143"/>
      <c r="O354" s="144"/>
      <c r="P354" s="118"/>
    </row>
    <row r="355" spans="2:16" ht="30" customHeight="1">
      <c r="B355" s="111" t="str">
        <f t="shared" si="5"/>
        <v/>
      </c>
      <c r="C355" s="189"/>
      <c r="D355" s="189"/>
      <c r="E355" s="189"/>
      <c r="I355" s="143"/>
      <c r="O355" s="144"/>
      <c r="P355" s="118"/>
    </row>
    <row r="356" spans="2:16" ht="30" customHeight="1">
      <c r="B356" s="111" t="str">
        <f t="shared" si="5"/>
        <v/>
      </c>
      <c r="C356" s="189"/>
      <c r="D356" s="189"/>
      <c r="E356" s="189"/>
      <c r="I356" s="143"/>
      <c r="O356" s="144"/>
      <c r="P356" s="118"/>
    </row>
    <row r="357" spans="2:16" ht="30" customHeight="1">
      <c r="B357" s="111" t="str">
        <f t="shared" si="5"/>
        <v/>
      </c>
      <c r="C357" s="189"/>
      <c r="D357" s="189"/>
      <c r="E357" s="189"/>
      <c r="I357" s="143"/>
      <c r="O357" s="144"/>
      <c r="P357" s="118"/>
    </row>
    <row r="358" spans="2:16" ht="30" customHeight="1">
      <c r="B358" s="111" t="str">
        <f t="shared" si="5"/>
        <v/>
      </c>
      <c r="C358" s="189"/>
      <c r="D358" s="189"/>
      <c r="E358" s="189"/>
      <c r="I358" s="143"/>
      <c r="O358" s="144"/>
      <c r="P358" s="118"/>
    </row>
    <row r="359" spans="2:16" ht="30" customHeight="1">
      <c r="B359" s="111" t="str">
        <f t="shared" si="5"/>
        <v/>
      </c>
      <c r="C359" s="189"/>
      <c r="D359" s="189"/>
      <c r="E359" s="189"/>
      <c r="I359" s="143"/>
      <c r="O359" s="144"/>
      <c r="P359" s="118"/>
    </row>
    <row r="360" spans="2:16" ht="30" customHeight="1">
      <c r="B360" s="111" t="str">
        <f t="shared" si="5"/>
        <v/>
      </c>
      <c r="C360" s="189"/>
      <c r="D360" s="189"/>
      <c r="E360" s="189"/>
      <c r="I360" s="143"/>
      <c r="O360" s="144"/>
      <c r="P360" s="118"/>
    </row>
    <row r="361" spans="2:16" ht="30" customHeight="1">
      <c r="B361" s="111" t="str">
        <f t="shared" si="5"/>
        <v/>
      </c>
      <c r="C361" s="189"/>
      <c r="D361" s="189"/>
      <c r="E361" s="189"/>
      <c r="I361" s="143"/>
      <c r="O361" s="144"/>
      <c r="P361" s="118"/>
    </row>
    <row r="362" spans="2:16" ht="30" customHeight="1">
      <c r="B362" s="111" t="str">
        <f t="shared" si="5"/>
        <v/>
      </c>
      <c r="C362" s="189"/>
      <c r="D362" s="189"/>
      <c r="E362" s="189"/>
      <c r="I362" s="143"/>
      <c r="O362" s="144"/>
      <c r="P362" s="118"/>
    </row>
    <row r="363" spans="2:16" ht="30" customHeight="1">
      <c r="B363" s="111" t="str">
        <f t="shared" si="5"/>
        <v/>
      </c>
      <c r="C363" s="189"/>
      <c r="D363" s="189"/>
      <c r="E363" s="189"/>
      <c r="I363" s="143"/>
      <c r="O363" s="144"/>
      <c r="P363" s="118"/>
    </row>
    <row r="364" spans="2:16" ht="30" customHeight="1">
      <c r="B364" s="111" t="str">
        <f t="shared" si="5"/>
        <v/>
      </c>
      <c r="C364" s="189"/>
      <c r="D364" s="189"/>
      <c r="E364" s="189"/>
      <c r="I364" s="143"/>
      <c r="O364" s="144"/>
      <c r="P364" s="118"/>
    </row>
    <row r="365" spans="2:16" ht="30" customHeight="1">
      <c r="B365" s="111" t="str">
        <f t="shared" si="5"/>
        <v/>
      </c>
      <c r="C365" s="189"/>
      <c r="D365" s="189"/>
      <c r="E365" s="189"/>
      <c r="I365" s="143"/>
      <c r="O365" s="144"/>
      <c r="P365" s="118"/>
    </row>
    <row r="366" spans="2:16" ht="30" customHeight="1">
      <c r="B366" s="111" t="str">
        <f t="shared" si="5"/>
        <v/>
      </c>
      <c r="C366" s="189"/>
      <c r="D366" s="189"/>
      <c r="E366" s="189"/>
      <c r="I366" s="143"/>
      <c r="O366" s="144"/>
      <c r="P366" s="118"/>
    </row>
    <row r="367" spans="2:16" ht="30" customHeight="1">
      <c r="B367" s="111" t="str">
        <f t="shared" si="5"/>
        <v/>
      </c>
      <c r="C367" s="189"/>
      <c r="D367" s="189"/>
      <c r="E367" s="189"/>
      <c r="I367" s="143"/>
      <c r="O367" s="144"/>
      <c r="P367" s="118"/>
    </row>
    <row r="368" spans="2:16" ht="30" customHeight="1">
      <c r="B368" s="111" t="str">
        <f t="shared" si="5"/>
        <v/>
      </c>
      <c r="C368" s="189"/>
      <c r="D368" s="189"/>
      <c r="E368" s="189"/>
      <c r="I368" s="143"/>
      <c r="O368" s="144"/>
      <c r="P368" s="118"/>
    </row>
    <row r="369" spans="2:16" ht="30" customHeight="1">
      <c r="B369" s="111" t="str">
        <f t="shared" si="5"/>
        <v/>
      </c>
      <c r="C369" s="189"/>
      <c r="D369" s="189"/>
      <c r="E369" s="189"/>
      <c r="I369" s="143"/>
      <c r="O369" s="144"/>
      <c r="P369" s="118"/>
    </row>
    <row r="370" spans="2:16" ht="30" customHeight="1">
      <c r="B370" s="111" t="str">
        <f t="shared" si="5"/>
        <v/>
      </c>
      <c r="C370" s="189"/>
      <c r="D370" s="189"/>
      <c r="E370" s="189"/>
      <c r="I370" s="143"/>
      <c r="O370" s="144"/>
      <c r="P370" s="118"/>
    </row>
    <row r="371" spans="2:16" ht="30" customHeight="1">
      <c r="B371" s="111" t="str">
        <f t="shared" si="5"/>
        <v/>
      </c>
      <c r="C371" s="189"/>
      <c r="D371" s="189"/>
      <c r="E371" s="189"/>
      <c r="I371" s="143"/>
      <c r="O371" s="144"/>
      <c r="P371" s="118"/>
    </row>
    <row r="372" spans="2:16" ht="30" customHeight="1">
      <c r="B372" s="111" t="str">
        <f t="shared" si="5"/>
        <v/>
      </c>
      <c r="C372" s="189"/>
      <c r="D372" s="189"/>
      <c r="E372" s="189"/>
      <c r="I372" s="143"/>
      <c r="O372" s="144"/>
      <c r="P372" s="118"/>
    </row>
    <row r="373" spans="2:16" ht="30" customHeight="1">
      <c r="B373" s="111" t="str">
        <f t="shared" si="5"/>
        <v/>
      </c>
      <c r="C373" s="189"/>
      <c r="D373" s="189"/>
      <c r="E373" s="189"/>
      <c r="I373" s="143"/>
      <c r="O373" s="144"/>
      <c r="P373" s="118"/>
    </row>
    <row r="374" spans="2:16" ht="30" customHeight="1">
      <c r="B374" s="111" t="str">
        <f t="shared" si="5"/>
        <v/>
      </c>
      <c r="C374" s="189"/>
      <c r="D374" s="189"/>
      <c r="E374" s="189"/>
      <c r="I374" s="143"/>
      <c r="O374" s="144"/>
      <c r="P374" s="118"/>
    </row>
    <row r="375" spans="2:16" ht="30" customHeight="1">
      <c r="B375" s="111" t="str">
        <f t="shared" si="5"/>
        <v/>
      </c>
      <c r="C375" s="189"/>
      <c r="D375" s="189"/>
      <c r="E375" s="189"/>
      <c r="I375" s="143"/>
      <c r="O375" s="144"/>
      <c r="P375" s="118"/>
    </row>
    <row r="376" spans="2:16" ht="30" customHeight="1">
      <c r="B376" s="111" t="str">
        <f t="shared" si="5"/>
        <v/>
      </c>
      <c r="C376" s="189"/>
      <c r="D376" s="189"/>
      <c r="E376" s="189"/>
      <c r="I376" s="143"/>
      <c r="O376" s="144"/>
      <c r="P376" s="118"/>
    </row>
    <row r="377" spans="2:16" ht="30" customHeight="1">
      <c r="B377" s="111" t="str">
        <f t="shared" si="5"/>
        <v/>
      </c>
      <c r="C377" s="189"/>
      <c r="D377" s="189"/>
      <c r="E377" s="189"/>
      <c r="I377" s="143"/>
      <c r="O377" s="144"/>
      <c r="P377" s="118"/>
    </row>
    <row r="378" spans="2:16" ht="30" customHeight="1">
      <c r="B378" s="111" t="str">
        <f t="shared" si="5"/>
        <v/>
      </c>
      <c r="C378" s="189"/>
      <c r="D378" s="189"/>
      <c r="E378" s="189"/>
      <c r="I378" s="143"/>
      <c r="O378" s="144"/>
      <c r="P378" s="118"/>
    </row>
    <row r="379" spans="2:16" ht="30" customHeight="1">
      <c r="B379" s="111" t="str">
        <f t="shared" si="5"/>
        <v/>
      </c>
      <c r="C379" s="189"/>
      <c r="D379" s="189"/>
      <c r="E379" s="189"/>
      <c r="I379" s="143"/>
      <c r="O379" s="144"/>
      <c r="P379" s="118"/>
    </row>
    <row r="380" spans="2:16" ht="30" customHeight="1">
      <c r="B380" s="111" t="str">
        <f t="shared" si="5"/>
        <v/>
      </c>
      <c r="C380" s="189"/>
      <c r="D380" s="189"/>
      <c r="E380" s="189"/>
      <c r="I380" s="143"/>
      <c r="O380" s="144"/>
      <c r="P380" s="118"/>
    </row>
    <row r="381" spans="2:16" ht="30" customHeight="1">
      <c r="B381" s="111" t="str">
        <f t="shared" si="5"/>
        <v/>
      </c>
      <c r="C381" s="189"/>
      <c r="D381" s="189"/>
      <c r="E381" s="189"/>
      <c r="I381" s="143"/>
      <c r="O381" s="144"/>
      <c r="P381" s="118"/>
    </row>
    <row r="382" spans="2:16" ht="30" customHeight="1">
      <c r="B382" s="111" t="str">
        <f t="shared" si="5"/>
        <v/>
      </c>
      <c r="C382" s="189"/>
      <c r="D382" s="189"/>
      <c r="E382" s="189"/>
      <c r="I382" s="143"/>
      <c r="O382" s="144"/>
      <c r="P382" s="118"/>
    </row>
    <row r="383" spans="2:16" ht="30" customHeight="1">
      <c r="B383" s="111" t="str">
        <f t="shared" si="5"/>
        <v/>
      </c>
      <c r="C383" s="189"/>
      <c r="D383" s="189"/>
      <c r="E383" s="189"/>
      <c r="I383" s="143"/>
      <c r="O383" s="144"/>
      <c r="P383" s="118"/>
    </row>
    <row r="384" spans="2:16" ht="30" customHeight="1">
      <c r="B384" s="111" t="str">
        <f t="shared" si="5"/>
        <v/>
      </c>
      <c r="C384" s="189"/>
      <c r="D384" s="189"/>
      <c r="E384" s="189"/>
      <c r="I384" s="143"/>
      <c r="O384" s="144"/>
      <c r="P384" s="118"/>
    </row>
    <row r="385" spans="2:16" ht="30" customHeight="1">
      <c r="B385" s="111" t="str">
        <f t="shared" si="5"/>
        <v/>
      </c>
      <c r="C385" s="189"/>
      <c r="D385" s="189"/>
      <c r="E385" s="189"/>
      <c r="I385" s="143"/>
      <c r="O385" s="144"/>
      <c r="P385" s="118"/>
    </row>
    <row r="386" spans="2:16" ht="30" customHeight="1">
      <c r="B386" s="111" t="str">
        <f t="shared" si="5"/>
        <v/>
      </c>
      <c r="C386" s="189"/>
      <c r="D386" s="189"/>
      <c r="E386" s="189"/>
      <c r="I386" s="143"/>
      <c r="O386" s="144"/>
      <c r="P386" s="118"/>
    </row>
    <row r="387" spans="2:16" ht="30" customHeight="1">
      <c r="B387" s="111" t="str">
        <f t="shared" si="5"/>
        <v/>
      </c>
      <c r="C387" s="189"/>
      <c r="D387" s="189"/>
      <c r="E387" s="189"/>
      <c r="I387" s="143"/>
      <c r="O387" s="144"/>
      <c r="P387" s="118"/>
    </row>
    <row r="388" spans="2:16" ht="30" customHeight="1">
      <c r="B388" s="111" t="str">
        <f t="shared" si="5"/>
        <v/>
      </c>
      <c r="C388" s="189"/>
      <c r="D388" s="189"/>
      <c r="E388" s="189"/>
      <c r="I388" s="143"/>
      <c r="O388" s="144"/>
      <c r="P388" s="118"/>
    </row>
    <row r="389" spans="2:16" ht="30" customHeight="1">
      <c r="B389" s="111" t="str">
        <f t="shared" si="5"/>
        <v/>
      </c>
      <c r="C389" s="189"/>
      <c r="D389" s="189"/>
      <c r="E389" s="189"/>
      <c r="I389" s="143"/>
      <c r="O389" s="144"/>
      <c r="P389" s="118"/>
    </row>
    <row r="390" spans="2:16" ht="30" customHeight="1">
      <c r="B390" s="111" t="str">
        <f t="shared" ref="B390:B453" si="6">IF(C390="","",ROW()-4)</f>
        <v/>
      </c>
      <c r="C390" s="189"/>
      <c r="D390" s="189"/>
      <c r="E390" s="189"/>
      <c r="I390" s="143"/>
      <c r="O390" s="144"/>
      <c r="P390" s="118"/>
    </row>
    <row r="391" spans="2:16" ht="30" customHeight="1">
      <c r="B391" s="111" t="str">
        <f t="shared" si="6"/>
        <v/>
      </c>
      <c r="C391" s="189"/>
      <c r="D391" s="189"/>
      <c r="E391" s="189"/>
      <c r="I391" s="143"/>
      <c r="O391" s="144"/>
      <c r="P391" s="118"/>
    </row>
    <row r="392" spans="2:16" ht="30" customHeight="1">
      <c r="B392" s="111" t="str">
        <f t="shared" si="6"/>
        <v/>
      </c>
      <c r="C392" s="189"/>
      <c r="D392" s="189"/>
      <c r="E392" s="189"/>
      <c r="I392" s="143"/>
      <c r="O392" s="144"/>
      <c r="P392" s="118"/>
    </row>
    <row r="393" spans="2:16" ht="30" customHeight="1">
      <c r="B393" s="111" t="str">
        <f t="shared" si="6"/>
        <v/>
      </c>
      <c r="C393" s="189"/>
      <c r="D393" s="189"/>
      <c r="E393" s="189"/>
      <c r="I393" s="143"/>
      <c r="O393" s="144"/>
      <c r="P393" s="118"/>
    </row>
    <row r="394" spans="2:16" ht="30" customHeight="1">
      <c r="B394" s="111" t="str">
        <f t="shared" si="6"/>
        <v/>
      </c>
      <c r="C394" s="189"/>
      <c r="D394" s="189"/>
      <c r="E394" s="189"/>
      <c r="I394" s="143"/>
      <c r="O394" s="144"/>
      <c r="P394" s="118"/>
    </row>
    <row r="395" spans="2:16" ht="30" customHeight="1">
      <c r="B395" s="111" t="str">
        <f t="shared" si="6"/>
        <v/>
      </c>
      <c r="C395" s="189"/>
      <c r="D395" s="189"/>
      <c r="E395" s="189"/>
      <c r="I395" s="143"/>
      <c r="O395" s="144"/>
      <c r="P395" s="118"/>
    </row>
    <row r="396" spans="2:16" ht="30" customHeight="1">
      <c r="B396" s="111" t="str">
        <f t="shared" si="6"/>
        <v/>
      </c>
      <c r="C396" s="189"/>
      <c r="D396" s="189"/>
      <c r="E396" s="189"/>
      <c r="I396" s="143"/>
      <c r="O396" s="144"/>
      <c r="P396" s="118"/>
    </row>
    <row r="397" spans="2:16" ht="30" customHeight="1">
      <c r="B397" s="111" t="str">
        <f t="shared" si="6"/>
        <v/>
      </c>
      <c r="C397" s="189"/>
      <c r="D397" s="189"/>
      <c r="E397" s="189"/>
      <c r="I397" s="143"/>
      <c r="O397" s="144"/>
      <c r="P397" s="118"/>
    </row>
    <row r="398" spans="2:16" ht="30" customHeight="1">
      <c r="B398" s="111" t="str">
        <f t="shared" si="6"/>
        <v/>
      </c>
      <c r="C398" s="189"/>
      <c r="D398" s="189"/>
      <c r="E398" s="189"/>
      <c r="I398" s="143"/>
      <c r="O398" s="144"/>
      <c r="P398" s="118"/>
    </row>
    <row r="399" spans="2:16" ht="30" customHeight="1">
      <c r="B399" s="111" t="str">
        <f t="shared" si="6"/>
        <v/>
      </c>
      <c r="C399" s="189"/>
      <c r="D399" s="189"/>
      <c r="E399" s="189"/>
      <c r="I399" s="143"/>
      <c r="O399" s="144"/>
      <c r="P399" s="118"/>
    </row>
    <row r="400" spans="2:16" ht="30" customHeight="1">
      <c r="B400" s="111" t="str">
        <f t="shared" si="6"/>
        <v/>
      </c>
      <c r="C400" s="189"/>
      <c r="D400" s="189"/>
      <c r="E400" s="189"/>
      <c r="I400" s="143"/>
      <c r="O400" s="144"/>
      <c r="P400" s="118"/>
    </row>
    <row r="401" spans="2:16" ht="30" customHeight="1">
      <c r="B401" s="111" t="str">
        <f t="shared" si="6"/>
        <v/>
      </c>
      <c r="C401" s="189"/>
      <c r="D401" s="189"/>
      <c r="E401" s="189"/>
      <c r="I401" s="143"/>
      <c r="O401" s="144"/>
      <c r="P401" s="118"/>
    </row>
    <row r="402" spans="2:16" ht="30" customHeight="1">
      <c r="B402" s="111" t="str">
        <f t="shared" si="6"/>
        <v/>
      </c>
      <c r="C402" s="189"/>
      <c r="D402" s="189"/>
      <c r="E402" s="189"/>
      <c r="I402" s="143"/>
      <c r="O402" s="144"/>
      <c r="P402" s="118"/>
    </row>
    <row r="403" spans="2:16" ht="30" customHeight="1">
      <c r="B403" s="111" t="str">
        <f t="shared" si="6"/>
        <v/>
      </c>
      <c r="C403" s="189"/>
      <c r="D403" s="189"/>
      <c r="E403" s="189"/>
      <c r="I403" s="143"/>
      <c r="O403" s="144"/>
      <c r="P403" s="118"/>
    </row>
    <row r="404" spans="2:16" ht="30" customHeight="1">
      <c r="B404" s="111" t="str">
        <f t="shared" si="6"/>
        <v/>
      </c>
      <c r="C404" s="189"/>
      <c r="D404" s="189"/>
      <c r="E404" s="189"/>
      <c r="I404" s="143"/>
      <c r="O404" s="144"/>
      <c r="P404" s="118"/>
    </row>
    <row r="405" spans="2:16" ht="30" customHeight="1">
      <c r="B405" s="111" t="str">
        <f t="shared" si="6"/>
        <v/>
      </c>
      <c r="C405" s="189"/>
      <c r="D405" s="189"/>
      <c r="E405" s="189"/>
      <c r="I405" s="143"/>
      <c r="O405" s="144"/>
      <c r="P405" s="118"/>
    </row>
    <row r="406" spans="2:16" ht="30" customHeight="1">
      <c r="B406" s="111" t="str">
        <f t="shared" si="6"/>
        <v/>
      </c>
      <c r="C406" s="189"/>
      <c r="D406" s="189"/>
      <c r="E406" s="189"/>
      <c r="I406" s="143"/>
      <c r="O406" s="144"/>
      <c r="P406" s="118"/>
    </row>
    <row r="407" spans="2:16" ht="30" customHeight="1">
      <c r="B407" s="111" t="str">
        <f t="shared" si="6"/>
        <v/>
      </c>
      <c r="C407" s="189"/>
      <c r="D407" s="189"/>
      <c r="E407" s="189"/>
      <c r="I407" s="143"/>
      <c r="O407" s="144"/>
      <c r="P407" s="118"/>
    </row>
    <row r="408" spans="2:16" ht="30" customHeight="1">
      <c r="B408" s="111" t="str">
        <f t="shared" si="6"/>
        <v/>
      </c>
      <c r="C408" s="189"/>
      <c r="D408" s="189"/>
      <c r="E408" s="189"/>
      <c r="I408" s="143"/>
      <c r="O408" s="144"/>
      <c r="P408" s="118"/>
    </row>
    <row r="409" spans="2:16" ht="30" customHeight="1">
      <c r="B409" s="111" t="str">
        <f t="shared" si="6"/>
        <v/>
      </c>
      <c r="C409" s="189"/>
      <c r="D409" s="189"/>
      <c r="E409" s="189"/>
      <c r="I409" s="143"/>
      <c r="O409" s="144"/>
      <c r="P409" s="118"/>
    </row>
    <row r="410" spans="2:16" ht="30" customHeight="1">
      <c r="B410" s="111" t="str">
        <f t="shared" si="6"/>
        <v/>
      </c>
      <c r="C410" s="189"/>
      <c r="D410" s="189"/>
      <c r="E410" s="189"/>
      <c r="I410" s="143"/>
      <c r="O410" s="144"/>
      <c r="P410" s="118"/>
    </row>
    <row r="411" spans="2:16" ht="30" customHeight="1">
      <c r="B411" s="111" t="str">
        <f t="shared" si="6"/>
        <v/>
      </c>
      <c r="C411" s="189"/>
      <c r="D411" s="189"/>
      <c r="E411" s="189"/>
      <c r="I411" s="143"/>
      <c r="O411" s="144"/>
      <c r="P411" s="118"/>
    </row>
    <row r="412" spans="2:16" ht="30" customHeight="1">
      <c r="B412" s="111" t="str">
        <f t="shared" si="6"/>
        <v/>
      </c>
      <c r="C412" s="189"/>
      <c r="D412" s="189"/>
      <c r="E412" s="189"/>
      <c r="I412" s="143"/>
      <c r="O412" s="144"/>
      <c r="P412" s="118"/>
    </row>
    <row r="413" spans="2:16" ht="30" customHeight="1">
      <c r="B413" s="111" t="str">
        <f t="shared" si="6"/>
        <v/>
      </c>
      <c r="C413" s="189"/>
      <c r="D413" s="189"/>
      <c r="E413" s="189"/>
      <c r="I413" s="143"/>
      <c r="O413" s="144"/>
      <c r="P413" s="118"/>
    </row>
    <row r="414" spans="2:16" ht="30" customHeight="1">
      <c r="B414" s="111" t="str">
        <f t="shared" si="6"/>
        <v/>
      </c>
      <c r="C414" s="189"/>
      <c r="D414" s="189"/>
      <c r="E414" s="189"/>
      <c r="I414" s="143"/>
      <c r="O414" s="144"/>
      <c r="P414" s="118"/>
    </row>
    <row r="415" spans="2:16" ht="30" customHeight="1">
      <c r="B415" s="111" t="str">
        <f t="shared" si="6"/>
        <v/>
      </c>
      <c r="C415" s="189"/>
      <c r="D415" s="189"/>
      <c r="E415" s="189"/>
      <c r="I415" s="143"/>
      <c r="O415" s="144"/>
      <c r="P415" s="118"/>
    </row>
    <row r="416" spans="2:16" ht="30" customHeight="1">
      <c r="B416" s="111" t="str">
        <f t="shared" si="6"/>
        <v/>
      </c>
      <c r="C416" s="189"/>
      <c r="D416" s="189"/>
      <c r="E416" s="189"/>
      <c r="I416" s="143"/>
      <c r="O416" s="144"/>
      <c r="P416" s="118"/>
    </row>
    <row r="417" spans="2:16" ht="30" customHeight="1">
      <c r="B417" s="111" t="str">
        <f t="shared" si="6"/>
        <v/>
      </c>
      <c r="C417" s="189"/>
      <c r="D417" s="189"/>
      <c r="E417" s="189"/>
      <c r="I417" s="143"/>
      <c r="O417" s="144"/>
      <c r="P417" s="118"/>
    </row>
    <row r="418" spans="2:16" ht="30" customHeight="1">
      <c r="B418" s="111" t="str">
        <f t="shared" si="6"/>
        <v/>
      </c>
      <c r="C418" s="189"/>
      <c r="D418" s="189"/>
      <c r="E418" s="189"/>
      <c r="I418" s="143"/>
      <c r="O418" s="144"/>
      <c r="P418" s="118"/>
    </row>
    <row r="419" spans="2:16" ht="30" customHeight="1">
      <c r="B419" s="111" t="str">
        <f t="shared" si="6"/>
        <v/>
      </c>
      <c r="C419" s="189"/>
      <c r="D419" s="189"/>
      <c r="E419" s="189"/>
      <c r="I419" s="143"/>
      <c r="O419" s="144"/>
      <c r="P419" s="118"/>
    </row>
    <row r="420" spans="2:16" ht="30" customHeight="1">
      <c r="B420" s="111" t="str">
        <f t="shared" si="6"/>
        <v/>
      </c>
      <c r="C420" s="189"/>
      <c r="D420" s="189"/>
      <c r="E420" s="189"/>
      <c r="I420" s="143"/>
      <c r="O420" s="144"/>
      <c r="P420" s="118"/>
    </row>
    <row r="421" spans="2:16" ht="30" customHeight="1">
      <c r="B421" s="111" t="str">
        <f t="shared" si="6"/>
        <v/>
      </c>
      <c r="C421" s="189"/>
      <c r="D421" s="189"/>
      <c r="E421" s="189"/>
      <c r="I421" s="143"/>
      <c r="O421" s="144"/>
      <c r="P421" s="118"/>
    </row>
    <row r="422" spans="2:16" ht="30" customHeight="1">
      <c r="B422" s="111" t="str">
        <f t="shared" si="6"/>
        <v/>
      </c>
      <c r="C422" s="189"/>
      <c r="D422" s="189"/>
      <c r="E422" s="189"/>
      <c r="I422" s="143"/>
      <c r="O422" s="144"/>
      <c r="P422" s="118"/>
    </row>
    <row r="423" spans="2:16" ht="30" customHeight="1">
      <c r="B423" s="111" t="str">
        <f t="shared" si="6"/>
        <v/>
      </c>
      <c r="C423" s="189"/>
      <c r="D423" s="189"/>
      <c r="E423" s="189"/>
      <c r="I423" s="143"/>
      <c r="O423" s="144"/>
      <c r="P423" s="118"/>
    </row>
    <row r="424" spans="2:16" ht="30" customHeight="1">
      <c r="B424" s="111" t="str">
        <f t="shared" si="6"/>
        <v/>
      </c>
      <c r="C424" s="189"/>
      <c r="D424" s="189"/>
      <c r="E424" s="189"/>
      <c r="I424" s="143"/>
      <c r="O424" s="144"/>
      <c r="P424" s="118"/>
    </row>
    <row r="425" spans="2:16" ht="30" customHeight="1">
      <c r="B425" s="111" t="str">
        <f t="shared" si="6"/>
        <v/>
      </c>
      <c r="C425" s="189"/>
      <c r="D425" s="189"/>
      <c r="E425" s="189"/>
      <c r="I425" s="143"/>
      <c r="O425" s="144"/>
      <c r="P425" s="118"/>
    </row>
    <row r="426" spans="2:16" ht="30" customHeight="1">
      <c r="B426" s="111" t="str">
        <f t="shared" si="6"/>
        <v/>
      </c>
      <c r="C426" s="189"/>
      <c r="D426" s="189"/>
      <c r="E426" s="189"/>
      <c r="I426" s="143"/>
      <c r="O426" s="144"/>
      <c r="P426" s="118"/>
    </row>
    <row r="427" spans="2:16" ht="30" customHeight="1">
      <c r="B427" s="111" t="str">
        <f t="shared" si="6"/>
        <v/>
      </c>
      <c r="C427" s="189"/>
      <c r="D427" s="189"/>
      <c r="E427" s="189"/>
      <c r="I427" s="143"/>
      <c r="O427" s="144"/>
      <c r="P427" s="118"/>
    </row>
    <row r="428" spans="2:16" ht="30" customHeight="1">
      <c r="B428" s="111" t="str">
        <f t="shared" si="6"/>
        <v/>
      </c>
      <c r="C428" s="189"/>
      <c r="D428" s="189"/>
      <c r="E428" s="189"/>
      <c r="I428" s="143"/>
      <c r="O428" s="144"/>
      <c r="P428" s="118"/>
    </row>
    <row r="429" spans="2:16" ht="30" customHeight="1">
      <c r="B429" s="111" t="str">
        <f t="shared" si="6"/>
        <v/>
      </c>
      <c r="C429" s="189"/>
      <c r="D429" s="189"/>
      <c r="E429" s="189"/>
      <c r="I429" s="143"/>
      <c r="O429" s="144"/>
      <c r="P429" s="118"/>
    </row>
    <row r="430" spans="2:16" ht="30" customHeight="1">
      <c r="B430" s="111" t="str">
        <f t="shared" si="6"/>
        <v/>
      </c>
      <c r="C430" s="189"/>
      <c r="D430" s="189"/>
      <c r="E430" s="189"/>
      <c r="I430" s="143"/>
      <c r="O430" s="144"/>
      <c r="P430" s="118"/>
    </row>
    <row r="431" spans="2:16" ht="30" customHeight="1">
      <c r="B431" s="111" t="str">
        <f t="shared" si="6"/>
        <v/>
      </c>
      <c r="C431" s="189"/>
      <c r="D431" s="189"/>
      <c r="E431" s="189"/>
      <c r="I431" s="143"/>
      <c r="O431" s="144"/>
      <c r="P431" s="118"/>
    </row>
    <row r="432" spans="2:16" ht="30" customHeight="1">
      <c r="B432" s="111" t="str">
        <f t="shared" si="6"/>
        <v/>
      </c>
      <c r="C432" s="189"/>
      <c r="D432" s="189"/>
      <c r="E432" s="189"/>
      <c r="I432" s="143"/>
      <c r="O432" s="144"/>
      <c r="P432" s="118"/>
    </row>
    <row r="433" spans="2:16" ht="30" customHeight="1">
      <c r="B433" s="111" t="str">
        <f t="shared" si="6"/>
        <v/>
      </c>
      <c r="C433" s="189"/>
      <c r="D433" s="189"/>
      <c r="E433" s="189"/>
      <c r="I433" s="143"/>
      <c r="O433" s="144"/>
      <c r="P433" s="118"/>
    </row>
    <row r="434" spans="2:16" ht="30" customHeight="1">
      <c r="B434" s="111" t="str">
        <f t="shared" si="6"/>
        <v/>
      </c>
      <c r="C434" s="189"/>
      <c r="D434" s="189"/>
      <c r="E434" s="189"/>
      <c r="I434" s="143"/>
      <c r="O434" s="144"/>
      <c r="P434" s="118"/>
    </row>
    <row r="435" spans="2:16" ht="30" customHeight="1">
      <c r="B435" s="111" t="str">
        <f t="shared" si="6"/>
        <v/>
      </c>
      <c r="C435" s="189"/>
      <c r="D435" s="189"/>
      <c r="E435" s="189"/>
      <c r="I435" s="143"/>
      <c r="O435" s="144"/>
      <c r="P435" s="118"/>
    </row>
    <row r="436" spans="2:16" ht="30" customHeight="1">
      <c r="B436" s="111" t="str">
        <f t="shared" si="6"/>
        <v/>
      </c>
      <c r="C436" s="189"/>
      <c r="D436" s="189"/>
      <c r="E436" s="189"/>
      <c r="I436" s="143"/>
      <c r="O436" s="144"/>
      <c r="P436" s="118"/>
    </row>
    <row r="437" spans="2:16" ht="30" customHeight="1">
      <c r="B437" s="111" t="str">
        <f t="shared" si="6"/>
        <v/>
      </c>
      <c r="C437" s="189"/>
      <c r="D437" s="189"/>
      <c r="E437" s="189"/>
      <c r="I437" s="143"/>
      <c r="O437" s="144"/>
      <c r="P437" s="118"/>
    </row>
    <row r="438" spans="2:16" ht="30" customHeight="1">
      <c r="B438" s="111" t="str">
        <f t="shared" si="6"/>
        <v/>
      </c>
      <c r="C438" s="189"/>
      <c r="D438" s="189"/>
      <c r="E438" s="189"/>
      <c r="I438" s="143"/>
      <c r="O438" s="144"/>
      <c r="P438" s="118"/>
    </row>
    <row r="439" spans="2:16" ht="30" customHeight="1">
      <c r="B439" s="111" t="str">
        <f t="shared" si="6"/>
        <v/>
      </c>
      <c r="C439" s="189"/>
      <c r="D439" s="189"/>
      <c r="E439" s="189"/>
      <c r="I439" s="143"/>
      <c r="O439" s="144"/>
      <c r="P439" s="118"/>
    </row>
    <row r="440" spans="2:16" ht="30" customHeight="1">
      <c r="B440" s="111" t="str">
        <f t="shared" si="6"/>
        <v/>
      </c>
      <c r="C440" s="189"/>
      <c r="D440" s="189"/>
      <c r="E440" s="189"/>
      <c r="I440" s="143"/>
      <c r="O440" s="144"/>
      <c r="P440" s="118"/>
    </row>
    <row r="441" spans="2:16" ht="30" customHeight="1">
      <c r="B441" s="111" t="str">
        <f t="shared" si="6"/>
        <v/>
      </c>
      <c r="C441" s="189"/>
      <c r="D441" s="189"/>
      <c r="E441" s="189"/>
      <c r="I441" s="143"/>
      <c r="O441" s="144"/>
      <c r="P441" s="118"/>
    </row>
    <row r="442" spans="2:16" ht="30" customHeight="1">
      <c r="B442" s="111" t="str">
        <f t="shared" si="6"/>
        <v/>
      </c>
      <c r="C442" s="189"/>
      <c r="D442" s="189"/>
      <c r="E442" s="189"/>
      <c r="I442" s="143"/>
      <c r="O442" s="144"/>
      <c r="P442" s="118"/>
    </row>
    <row r="443" spans="2:16" ht="30" customHeight="1">
      <c r="B443" s="111" t="str">
        <f t="shared" si="6"/>
        <v/>
      </c>
      <c r="C443" s="189"/>
      <c r="D443" s="189"/>
      <c r="E443" s="189"/>
      <c r="I443" s="143"/>
      <c r="O443" s="144"/>
      <c r="P443" s="118"/>
    </row>
    <row r="444" spans="2:16" ht="30" customHeight="1">
      <c r="B444" s="111" t="str">
        <f t="shared" si="6"/>
        <v/>
      </c>
      <c r="C444" s="189"/>
      <c r="D444" s="189"/>
      <c r="E444" s="189"/>
      <c r="I444" s="143"/>
      <c r="O444" s="144"/>
      <c r="P444" s="118"/>
    </row>
    <row r="445" spans="2:16" ht="30" customHeight="1">
      <c r="B445" s="111" t="str">
        <f t="shared" si="6"/>
        <v/>
      </c>
      <c r="C445" s="189"/>
      <c r="D445" s="189"/>
      <c r="E445" s="189"/>
      <c r="I445" s="143"/>
      <c r="O445" s="144"/>
      <c r="P445" s="118"/>
    </row>
    <row r="446" spans="2:16" ht="30" customHeight="1">
      <c r="B446" s="111" t="str">
        <f t="shared" si="6"/>
        <v/>
      </c>
      <c r="C446" s="189"/>
      <c r="D446" s="189"/>
      <c r="E446" s="189"/>
      <c r="I446" s="143"/>
      <c r="O446" s="144"/>
      <c r="P446" s="118"/>
    </row>
    <row r="447" spans="2:16" ht="30" customHeight="1">
      <c r="B447" s="111" t="str">
        <f t="shared" si="6"/>
        <v/>
      </c>
      <c r="C447" s="189"/>
      <c r="D447" s="189"/>
      <c r="E447" s="189"/>
      <c r="I447" s="143"/>
      <c r="O447" s="144"/>
      <c r="P447" s="118"/>
    </row>
    <row r="448" spans="2:16" ht="30" customHeight="1">
      <c r="B448" s="111" t="str">
        <f t="shared" si="6"/>
        <v/>
      </c>
      <c r="C448" s="189"/>
      <c r="D448" s="189"/>
      <c r="E448" s="189"/>
      <c r="I448" s="143"/>
      <c r="O448" s="144"/>
      <c r="P448" s="118"/>
    </row>
    <row r="449" spans="2:16" ht="30" customHeight="1">
      <c r="B449" s="111" t="str">
        <f t="shared" si="6"/>
        <v/>
      </c>
      <c r="C449" s="189"/>
      <c r="D449" s="189"/>
      <c r="E449" s="189"/>
      <c r="I449" s="143"/>
      <c r="O449" s="144"/>
      <c r="P449" s="118"/>
    </row>
    <row r="450" spans="2:16" ht="30" customHeight="1">
      <c r="B450" s="111" t="str">
        <f t="shared" si="6"/>
        <v/>
      </c>
      <c r="C450" s="189"/>
      <c r="D450" s="189"/>
      <c r="E450" s="189"/>
      <c r="I450" s="143"/>
      <c r="O450" s="144"/>
      <c r="P450" s="118"/>
    </row>
    <row r="451" spans="2:16" ht="30" customHeight="1">
      <c r="B451" s="111" t="str">
        <f t="shared" si="6"/>
        <v/>
      </c>
      <c r="C451" s="189"/>
      <c r="D451" s="189"/>
      <c r="E451" s="189"/>
      <c r="I451" s="143"/>
      <c r="O451" s="144"/>
      <c r="P451" s="118"/>
    </row>
    <row r="452" spans="2:16" ht="30" customHeight="1">
      <c r="B452" s="111" t="str">
        <f t="shared" si="6"/>
        <v/>
      </c>
      <c r="C452" s="189"/>
      <c r="D452" s="189"/>
      <c r="E452" s="189"/>
      <c r="I452" s="143"/>
      <c r="O452" s="144"/>
      <c r="P452" s="118"/>
    </row>
    <row r="453" spans="2:16" ht="30" customHeight="1">
      <c r="B453" s="111" t="str">
        <f t="shared" si="6"/>
        <v/>
      </c>
      <c r="C453" s="189"/>
      <c r="D453" s="189"/>
      <c r="E453" s="189"/>
      <c r="I453" s="143"/>
      <c r="O453" s="144"/>
      <c r="P453" s="118"/>
    </row>
    <row r="454" spans="2:16" ht="30" customHeight="1">
      <c r="B454" s="111" t="str">
        <f t="shared" ref="B454:B504" si="7">IF(C454="","",ROW()-4)</f>
        <v/>
      </c>
      <c r="C454" s="189"/>
      <c r="D454" s="189"/>
      <c r="E454" s="189"/>
      <c r="I454" s="143"/>
      <c r="O454" s="144"/>
      <c r="P454" s="118"/>
    </row>
    <row r="455" spans="2:16" ht="30" customHeight="1">
      <c r="B455" s="111" t="str">
        <f t="shared" si="7"/>
        <v/>
      </c>
      <c r="C455" s="189"/>
      <c r="D455" s="189"/>
      <c r="E455" s="189"/>
      <c r="I455" s="143"/>
      <c r="O455" s="144"/>
      <c r="P455" s="118"/>
    </row>
    <row r="456" spans="2:16" ht="30" customHeight="1">
      <c r="B456" s="111" t="str">
        <f t="shared" si="7"/>
        <v/>
      </c>
      <c r="C456" s="189"/>
      <c r="D456" s="189"/>
      <c r="E456" s="189"/>
      <c r="I456" s="143"/>
      <c r="O456" s="144"/>
      <c r="P456" s="118"/>
    </row>
    <row r="457" spans="2:16" ht="30" customHeight="1">
      <c r="B457" s="111" t="str">
        <f t="shared" si="7"/>
        <v/>
      </c>
      <c r="C457" s="189"/>
      <c r="D457" s="189"/>
      <c r="E457" s="189"/>
      <c r="I457" s="143"/>
      <c r="O457" s="144"/>
      <c r="P457" s="118"/>
    </row>
    <row r="458" spans="2:16" ht="30" customHeight="1">
      <c r="B458" s="111" t="str">
        <f t="shared" si="7"/>
        <v/>
      </c>
      <c r="C458" s="189"/>
      <c r="D458" s="189"/>
      <c r="E458" s="189"/>
      <c r="I458" s="143"/>
      <c r="O458" s="144"/>
      <c r="P458" s="118"/>
    </row>
    <row r="459" spans="2:16" ht="30" customHeight="1">
      <c r="B459" s="111" t="str">
        <f t="shared" si="7"/>
        <v/>
      </c>
      <c r="C459" s="189"/>
      <c r="D459" s="189"/>
      <c r="E459" s="189"/>
      <c r="I459" s="143"/>
      <c r="O459" s="144"/>
      <c r="P459" s="118"/>
    </row>
    <row r="460" spans="2:16" ht="30" customHeight="1">
      <c r="B460" s="111" t="str">
        <f t="shared" si="7"/>
        <v/>
      </c>
      <c r="C460" s="189"/>
      <c r="D460" s="189"/>
      <c r="E460" s="189"/>
      <c r="I460" s="143"/>
      <c r="O460" s="144"/>
      <c r="P460" s="118"/>
    </row>
    <row r="461" spans="2:16" ht="30" customHeight="1">
      <c r="B461" s="111" t="str">
        <f t="shared" si="7"/>
        <v/>
      </c>
      <c r="C461" s="189"/>
      <c r="D461" s="189"/>
      <c r="E461" s="189"/>
      <c r="I461" s="143"/>
      <c r="O461" s="144"/>
      <c r="P461" s="118"/>
    </row>
    <row r="462" spans="2:16" ht="30" customHeight="1">
      <c r="B462" s="111" t="str">
        <f t="shared" si="7"/>
        <v/>
      </c>
      <c r="C462" s="189"/>
      <c r="D462" s="189"/>
      <c r="E462" s="189"/>
      <c r="I462" s="143"/>
      <c r="O462" s="144"/>
      <c r="P462" s="118"/>
    </row>
    <row r="463" spans="2:16" ht="30" customHeight="1">
      <c r="B463" s="111" t="str">
        <f t="shared" si="7"/>
        <v/>
      </c>
      <c r="C463" s="189"/>
      <c r="D463" s="189"/>
      <c r="E463" s="189"/>
      <c r="I463" s="143"/>
      <c r="O463" s="144"/>
      <c r="P463" s="118"/>
    </row>
    <row r="464" spans="2:16" ht="30" customHeight="1">
      <c r="B464" s="111" t="str">
        <f t="shared" si="7"/>
        <v/>
      </c>
      <c r="C464" s="189"/>
      <c r="D464" s="189"/>
      <c r="E464" s="189"/>
      <c r="I464" s="143"/>
      <c r="O464" s="144"/>
      <c r="P464" s="118"/>
    </row>
    <row r="465" spans="2:16" ht="30" customHeight="1">
      <c r="B465" s="111" t="str">
        <f t="shared" si="7"/>
        <v/>
      </c>
      <c r="C465" s="189"/>
      <c r="D465" s="189"/>
      <c r="E465" s="189"/>
      <c r="I465" s="143"/>
      <c r="O465" s="144"/>
      <c r="P465" s="118"/>
    </row>
    <row r="466" spans="2:16" ht="30" customHeight="1">
      <c r="B466" s="111" t="str">
        <f t="shared" si="7"/>
        <v/>
      </c>
      <c r="C466" s="189"/>
      <c r="D466" s="189"/>
      <c r="E466" s="189"/>
      <c r="I466" s="143"/>
      <c r="O466" s="144"/>
      <c r="P466" s="118"/>
    </row>
    <row r="467" spans="2:16" ht="30" customHeight="1">
      <c r="B467" s="111" t="str">
        <f t="shared" si="7"/>
        <v/>
      </c>
      <c r="C467" s="189"/>
      <c r="D467" s="189"/>
      <c r="E467" s="189"/>
      <c r="I467" s="143"/>
      <c r="O467" s="144"/>
      <c r="P467" s="118"/>
    </row>
    <row r="468" spans="2:16" ht="30" customHeight="1">
      <c r="B468" s="111" t="str">
        <f t="shared" si="7"/>
        <v/>
      </c>
      <c r="C468" s="189"/>
      <c r="D468" s="189"/>
      <c r="E468" s="189"/>
      <c r="I468" s="143"/>
      <c r="O468" s="144"/>
      <c r="P468" s="118"/>
    </row>
    <row r="469" spans="2:16" ht="30" customHeight="1">
      <c r="B469" s="111" t="str">
        <f t="shared" si="7"/>
        <v/>
      </c>
      <c r="C469" s="189"/>
      <c r="D469" s="189"/>
      <c r="E469" s="189"/>
      <c r="I469" s="143"/>
      <c r="O469" s="144"/>
      <c r="P469" s="118"/>
    </row>
    <row r="470" spans="2:16" ht="30" customHeight="1">
      <c r="B470" s="111" t="str">
        <f t="shared" si="7"/>
        <v/>
      </c>
      <c r="C470" s="189"/>
      <c r="D470" s="189"/>
      <c r="E470" s="189"/>
      <c r="I470" s="143"/>
      <c r="O470" s="144"/>
      <c r="P470" s="118"/>
    </row>
    <row r="471" spans="2:16" ht="30" customHeight="1">
      <c r="B471" s="111" t="str">
        <f t="shared" si="7"/>
        <v/>
      </c>
      <c r="C471" s="189"/>
      <c r="D471" s="189"/>
      <c r="E471" s="189"/>
      <c r="I471" s="143"/>
      <c r="O471" s="144"/>
      <c r="P471" s="118"/>
    </row>
    <row r="472" spans="2:16" ht="30" customHeight="1">
      <c r="B472" s="111" t="str">
        <f t="shared" si="7"/>
        <v/>
      </c>
      <c r="C472" s="189"/>
      <c r="D472" s="189"/>
      <c r="E472" s="189"/>
      <c r="I472" s="143"/>
      <c r="O472" s="144"/>
      <c r="P472" s="118"/>
    </row>
    <row r="473" spans="2:16" ht="30" customHeight="1">
      <c r="B473" s="111" t="str">
        <f t="shared" si="7"/>
        <v/>
      </c>
      <c r="C473" s="189"/>
      <c r="D473" s="189"/>
      <c r="E473" s="189"/>
      <c r="I473" s="143"/>
      <c r="O473" s="144"/>
      <c r="P473" s="118"/>
    </row>
    <row r="474" spans="2:16" ht="30" customHeight="1">
      <c r="B474" s="111" t="str">
        <f t="shared" si="7"/>
        <v/>
      </c>
      <c r="C474" s="189"/>
      <c r="D474" s="189"/>
      <c r="E474" s="189"/>
      <c r="I474" s="143"/>
      <c r="O474" s="144"/>
      <c r="P474" s="118"/>
    </row>
    <row r="475" spans="2:16" ht="30" customHeight="1">
      <c r="B475" s="111" t="str">
        <f t="shared" si="7"/>
        <v/>
      </c>
      <c r="C475" s="189"/>
      <c r="D475" s="189"/>
      <c r="E475" s="189"/>
      <c r="I475" s="143"/>
      <c r="O475" s="144"/>
      <c r="P475" s="118"/>
    </row>
    <row r="476" spans="2:16" ht="30" customHeight="1">
      <c r="B476" s="111" t="str">
        <f t="shared" si="7"/>
        <v/>
      </c>
      <c r="C476" s="189"/>
      <c r="D476" s="189"/>
      <c r="E476" s="189"/>
      <c r="I476" s="143"/>
      <c r="O476" s="144"/>
      <c r="P476" s="118"/>
    </row>
    <row r="477" spans="2:16" ht="30" customHeight="1">
      <c r="B477" s="111" t="str">
        <f t="shared" si="7"/>
        <v/>
      </c>
      <c r="C477" s="189"/>
      <c r="D477" s="189"/>
      <c r="E477" s="189"/>
      <c r="I477" s="143"/>
      <c r="O477" s="144"/>
      <c r="P477" s="118"/>
    </row>
    <row r="478" spans="2:16" ht="30" customHeight="1">
      <c r="B478" s="111" t="str">
        <f t="shared" si="7"/>
        <v/>
      </c>
      <c r="C478" s="189"/>
      <c r="D478" s="189"/>
      <c r="E478" s="189"/>
      <c r="I478" s="143"/>
      <c r="O478" s="144"/>
      <c r="P478" s="118"/>
    </row>
    <row r="479" spans="2:16" ht="30" customHeight="1">
      <c r="B479" s="111" t="str">
        <f t="shared" si="7"/>
        <v/>
      </c>
      <c r="C479" s="189"/>
      <c r="D479" s="189"/>
      <c r="E479" s="189"/>
      <c r="I479" s="143"/>
      <c r="O479" s="144"/>
      <c r="P479" s="118"/>
    </row>
    <row r="480" spans="2:16" ht="30" customHeight="1">
      <c r="B480" s="111" t="str">
        <f t="shared" si="7"/>
        <v/>
      </c>
      <c r="C480" s="189"/>
      <c r="D480" s="189"/>
      <c r="E480" s="189"/>
      <c r="I480" s="143"/>
      <c r="O480" s="144"/>
      <c r="P480" s="118"/>
    </row>
    <row r="481" spans="2:16" ht="30" customHeight="1">
      <c r="B481" s="111" t="str">
        <f t="shared" si="7"/>
        <v/>
      </c>
      <c r="C481" s="189"/>
      <c r="D481" s="189"/>
      <c r="E481" s="189"/>
      <c r="I481" s="143"/>
      <c r="O481" s="144"/>
      <c r="P481" s="118"/>
    </row>
    <row r="482" spans="2:16" ht="30" customHeight="1">
      <c r="B482" s="111" t="str">
        <f t="shared" si="7"/>
        <v/>
      </c>
      <c r="C482" s="189"/>
      <c r="D482" s="189"/>
      <c r="E482" s="189"/>
      <c r="I482" s="143"/>
      <c r="O482" s="144"/>
      <c r="P482" s="118"/>
    </row>
    <row r="483" spans="2:16" ht="30" customHeight="1">
      <c r="B483" s="111" t="str">
        <f t="shared" si="7"/>
        <v/>
      </c>
      <c r="C483" s="189"/>
      <c r="D483" s="189"/>
      <c r="E483" s="189"/>
      <c r="I483" s="143"/>
      <c r="O483" s="144"/>
      <c r="P483" s="118"/>
    </row>
    <row r="484" spans="2:16" ht="30" customHeight="1">
      <c r="B484" s="111" t="str">
        <f t="shared" si="7"/>
        <v/>
      </c>
      <c r="C484" s="189"/>
      <c r="D484" s="189"/>
      <c r="E484" s="189"/>
      <c r="I484" s="143"/>
      <c r="O484" s="144"/>
      <c r="P484" s="118"/>
    </row>
    <row r="485" spans="2:16" ht="30" customHeight="1">
      <c r="B485" s="111" t="str">
        <f t="shared" si="7"/>
        <v/>
      </c>
      <c r="C485" s="189"/>
      <c r="D485" s="189"/>
      <c r="E485" s="189"/>
      <c r="I485" s="143"/>
      <c r="O485" s="144"/>
      <c r="P485" s="118"/>
    </row>
    <row r="486" spans="2:16" ht="30" customHeight="1">
      <c r="B486" s="111" t="str">
        <f t="shared" si="7"/>
        <v/>
      </c>
      <c r="C486" s="189"/>
      <c r="D486" s="189"/>
      <c r="E486" s="189"/>
      <c r="I486" s="143"/>
      <c r="O486" s="144"/>
      <c r="P486" s="118"/>
    </row>
    <row r="487" spans="2:16" ht="30" customHeight="1">
      <c r="B487" s="111" t="str">
        <f t="shared" si="7"/>
        <v/>
      </c>
      <c r="C487" s="189"/>
      <c r="D487" s="189"/>
      <c r="E487" s="189"/>
      <c r="I487" s="143"/>
      <c r="O487" s="144"/>
      <c r="P487" s="118"/>
    </row>
    <row r="488" spans="2:16" ht="30" customHeight="1">
      <c r="B488" s="111" t="str">
        <f t="shared" si="7"/>
        <v/>
      </c>
      <c r="C488" s="189"/>
      <c r="D488" s="189"/>
      <c r="E488" s="189"/>
      <c r="I488" s="143"/>
      <c r="O488" s="144"/>
      <c r="P488" s="118"/>
    </row>
    <row r="489" spans="2:16" ht="30" customHeight="1">
      <c r="B489" s="111" t="str">
        <f t="shared" si="7"/>
        <v/>
      </c>
      <c r="C489" s="189"/>
      <c r="D489" s="189"/>
      <c r="E489" s="189"/>
      <c r="I489" s="143"/>
      <c r="O489" s="144"/>
      <c r="P489" s="118"/>
    </row>
    <row r="490" spans="2:16" ht="30" customHeight="1">
      <c r="B490" s="111" t="str">
        <f t="shared" si="7"/>
        <v/>
      </c>
      <c r="C490" s="189"/>
      <c r="D490" s="189"/>
      <c r="E490" s="189"/>
      <c r="I490" s="143"/>
      <c r="O490" s="144"/>
      <c r="P490" s="118"/>
    </row>
    <row r="491" spans="2:16" ht="30" customHeight="1">
      <c r="B491" s="111" t="str">
        <f t="shared" si="7"/>
        <v/>
      </c>
      <c r="C491" s="189"/>
      <c r="D491" s="189"/>
      <c r="E491" s="189"/>
      <c r="I491" s="143"/>
      <c r="O491" s="144"/>
      <c r="P491" s="118"/>
    </row>
    <row r="492" spans="2:16" ht="30" customHeight="1">
      <c r="B492" s="111" t="str">
        <f t="shared" si="7"/>
        <v/>
      </c>
      <c r="C492" s="189"/>
      <c r="D492" s="189"/>
      <c r="E492" s="189"/>
      <c r="I492" s="143"/>
      <c r="O492" s="144"/>
      <c r="P492" s="118"/>
    </row>
    <row r="493" spans="2:16" ht="30" customHeight="1">
      <c r="B493" s="111" t="str">
        <f t="shared" si="7"/>
        <v/>
      </c>
      <c r="C493" s="189"/>
      <c r="D493" s="189"/>
      <c r="E493" s="189"/>
      <c r="I493" s="143"/>
      <c r="O493" s="144"/>
      <c r="P493" s="118"/>
    </row>
    <row r="494" spans="2:16" ht="30" customHeight="1">
      <c r="B494" s="111" t="str">
        <f t="shared" si="7"/>
        <v/>
      </c>
      <c r="C494" s="189"/>
      <c r="D494" s="189"/>
      <c r="E494" s="189"/>
      <c r="I494" s="143"/>
      <c r="O494" s="144"/>
      <c r="P494" s="118"/>
    </row>
    <row r="495" spans="2:16" ht="30" customHeight="1">
      <c r="B495" s="111" t="str">
        <f t="shared" si="7"/>
        <v/>
      </c>
      <c r="C495" s="189"/>
      <c r="D495" s="189"/>
      <c r="E495" s="189"/>
      <c r="I495" s="143"/>
      <c r="O495" s="144"/>
      <c r="P495" s="118"/>
    </row>
    <row r="496" spans="2:16" ht="30" customHeight="1">
      <c r="B496" s="111" t="str">
        <f t="shared" si="7"/>
        <v/>
      </c>
      <c r="C496" s="189"/>
      <c r="D496" s="189"/>
      <c r="E496" s="189"/>
      <c r="I496" s="143"/>
      <c r="O496" s="144"/>
      <c r="P496" s="118"/>
    </row>
    <row r="497" spans="2:16" ht="30" customHeight="1">
      <c r="B497" s="111" t="str">
        <f t="shared" si="7"/>
        <v/>
      </c>
      <c r="C497" s="189"/>
      <c r="D497" s="189"/>
      <c r="E497" s="189"/>
      <c r="I497" s="143"/>
      <c r="O497" s="144"/>
      <c r="P497" s="118"/>
    </row>
    <row r="498" spans="2:16" ht="30" customHeight="1">
      <c r="B498" s="111" t="str">
        <f t="shared" si="7"/>
        <v/>
      </c>
      <c r="C498" s="189"/>
      <c r="D498" s="189"/>
      <c r="E498" s="189"/>
      <c r="I498" s="143"/>
      <c r="O498" s="144"/>
      <c r="P498" s="118"/>
    </row>
    <row r="499" spans="2:16" ht="30" customHeight="1">
      <c r="B499" s="111" t="str">
        <f t="shared" si="7"/>
        <v/>
      </c>
      <c r="C499" s="189"/>
      <c r="D499" s="189"/>
      <c r="E499" s="189"/>
      <c r="I499" s="143"/>
      <c r="O499" s="144"/>
      <c r="P499" s="118"/>
    </row>
    <row r="500" spans="2:16" ht="30" customHeight="1">
      <c r="B500" s="111" t="str">
        <f t="shared" si="7"/>
        <v/>
      </c>
      <c r="C500" s="189"/>
      <c r="D500" s="189"/>
      <c r="E500" s="189"/>
      <c r="I500" s="143"/>
      <c r="O500" s="144"/>
      <c r="P500" s="118"/>
    </row>
    <row r="501" spans="2:16" ht="30" customHeight="1">
      <c r="B501" s="111" t="str">
        <f t="shared" si="7"/>
        <v/>
      </c>
      <c r="C501" s="189"/>
      <c r="D501" s="189"/>
      <c r="E501" s="189"/>
      <c r="I501" s="143"/>
      <c r="O501" s="144"/>
      <c r="P501" s="118"/>
    </row>
    <row r="502" spans="2:16" ht="30" customHeight="1">
      <c r="B502" s="111" t="str">
        <f t="shared" si="7"/>
        <v/>
      </c>
      <c r="C502" s="189"/>
      <c r="D502" s="189"/>
      <c r="E502" s="189"/>
      <c r="I502" s="143"/>
      <c r="O502" s="144"/>
      <c r="P502" s="118"/>
    </row>
    <row r="503" spans="2:16" ht="30" customHeight="1">
      <c r="B503" s="111" t="str">
        <f t="shared" si="7"/>
        <v/>
      </c>
      <c r="C503" s="189"/>
      <c r="D503" s="189"/>
      <c r="E503" s="189"/>
      <c r="I503" s="143"/>
      <c r="O503" s="144"/>
      <c r="P503" s="118"/>
    </row>
    <row r="504" spans="2:16" ht="30" customHeight="1">
      <c r="B504" s="111" t="str">
        <f t="shared" si="7"/>
        <v/>
      </c>
      <c r="C504" s="189"/>
      <c r="D504" s="189"/>
      <c r="E504" s="189"/>
      <c r="I504" s="143"/>
      <c r="O504" s="144"/>
      <c r="P504" s="118"/>
    </row>
  </sheetData>
  <mergeCells count="503">
    <mergeCell ref="C500:E500"/>
    <mergeCell ref="C501:E501"/>
    <mergeCell ref="C502:E502"/>
    <mergeCell ref="C503:E503"/>
    <mergeCell ref="C504:E504"/>
    <mergeCell ref="G1:J3"/>
    <mergeCell ref="C494:E494"/>
    <mergeCell ref="C495:E495"/>
    <mergeCell ref="C496:E496"/>
    <mergeCell ref="C497:E497"/>
    <mergeCell ref="C498:E498"/>
    <mergeCell ref="C499:E499"/>
    <mergeCell ref="C488:E488"/>
    <mergeCell ref="C489:E489"/>
    <mergeCell ref="C490:E490"/>
    <mergeCell ref="C491:E491"/>
    <mergeCell ref="C492:E492"/>
    <mergeCell ref="C493:E493"/>
    <mergeCell ref="C482:E482"/>
    <mergeCell ref="C483:E483"/>
    <mergeCell ref="C484:E484"/>
    <mergeCell ref="C485:E485"/>
    <mergeCell ref="C486:E486"/>
    <mergeCell ref="C487:E487"/>
    <mergeCell ref="C476:E476"/>
    <mergeCell ref="C477:E477"/>
    <mergeCell ref="C478:E478"/>
    <mergeCell ref="C479:E479"/>
    <mergeCell ref="C480:E480"/>
    <mergeCell ref="C481:E481"/>
    <mergeCell ref="C470:E470"/>
    <mergeCell ref="C471:E471"/>
    <mergeCell ref="C472:E472"/>
    <mergeCell ref="C473:E473"/>
    <mergeCell ref="C474:E474"/>
    <mergeCell ref="C475:E475"/>
    <mergeCell ref="C464:E464"/>
    <mergeCell ref="C465:E465"/>
    <mergeCell ref="C466:E466"/>
    <mergeCell ref="C467:E467"/>
    <mergeCell ref="C468:E468"/>
    <mergeCell ref="C469:E469"/>
    <mergeCell ref="C458:E458"/>
    <mergeCell ref="C459:E459"/>
    <mergeCell ref="C460:E460"/>
    <mergeCell ref="C461:E461"/>
    <mergeCell ref="C462:E462"/>
    <mergeCell ref="C463:E463"/>
    <mergeCell ref="C452:E452"/>
    <mergeCell ref="C453:E453"/>
    <mergeCell ref="C454:E454"/>
    <mergeCell ref="C455:E455"/>
    <mergeCell ref="C456:E456"/>
    <mergeCell ref="C457:E457"/>
    <mergeCell ref="C446:E446"/>
    <mergeCell ref="C447:E447"/>
    <mergeCell ref="C448:E448"/>
    <mergeCell ref="C449:E449"/>
    <mergeCell ref="C450:E450"/>
    <mergeCell ref="C451:E451"/>
    <mergeCell ref="C440:E440"/>
    <mergeCell ref="C441:E441"/>
    <mergeCell ref="C442:E442"/>
    <mergeCell ref="C443:E443"/>
    <mergeCell ref="C444:E444"/>
    <mergeCell ref="C445:E445"/>
    <mergeCell ref="C434:E434"/>
    <mergeCell ref="C435:E435"/>
    <mergeCell ref="C436:E436"/>
    <mergeCell ref="C437:E437"/>
    <mergeCell ref="C438:E438"/>
    <mergeCell ref="C439:E439"/>
    <mergeCell ref="C428:E428"/>
    <mergeCell ref="C429:E429"/>
    <mergeCell ref="C430:E430"/>
    <mergeCell ref="C431:E431"/>
    <mergeCell ref="C432:E432"/>
    <mergeCell ref="C433:E433"/>
    <mergeCell ref="C422:E422"/>
    <mergeCell ref="C423:E423"/>
    <mergeCell ref="C424:E424"/>
    <mergeCell ref="C425:E425"/>
    <mergeCell ref="C426:E426"/>
    <mergeCell ref="C427:E427"/>
    <mergeCell ref="C416:E416"/>
    <mergeCell ref="C417:E417"/>
    <mergeCell ref="C418:E418"/>
    <mergeCell ref="C419:E419"/>
    <mergeCell ref="C420:E420"/>
    <mergeCell ref="C421:E421"/>
    <mergeCell ref="C410:E410"/>
    <mergeCell ref="C411:E411"/>
    <mergeCell ref="C412:E412"/>
    <mergeCell ref="C413:E413"/>
    <mergeCell ref="C414:E414"/>
    <mergeCell ref="C415:E415"/>
    <mergeCell ref="C404:E404"/>
    <mergeCell ref="C405:E405"/>
    <mergeCell ref="C406:E406"/>
    <mergeCell ref="C407:E407"/>
    <mergeCell ref="C408:E408"/>
    <mergeCell ref="C409:E409"/>
    <mergeCell ref="C398:E398"/>
    <mergeCell ref="C399:E399"/>
    <mergeCell ref="C400:E400"/>
    <mergeCell ref="C401:E401"/>
    <mergeCell ref="C402:E402"/>
    <mergeCell ref="C403:E403"/>
    <mergeCell ref="C392:E392"/>
    <mergeCell ref="C393:E393"/>
    <mergeCell ref="C394:E394"/>
    <mergeCell ref="C395:E395"/>
    <mergeCell ref="C396:E396"/>
    <mergeCell ref="C397:E397"/>
    <mergeCell ref="C386:E386"/>
    <mergeCell ref="C387:E387"/>
    <mergeCell ref="C388:E388"/>
    <mergeCell ref="C389:E389"/>
    <mergeCell ref="C390:E390"/>
    <mergeCell ref="C391:E391"/>
    <mergeCell ref="C380:E380"/>
    <mergeCell ref="C381:E381"/>
    <mergeCell ref="C382:E382"/>
    <mergeCell ref="C383:E383"/>
    <mergeCell ref="C384:E384"/>
    <mergeCell ref="C385:E385"/>
    <mergeCell ref="C374:E374"/>
    <mergeCell ref="C375:E375"/>
    <mergeCell ref="C376:E376"/>
    <mergeCell ref="C377:E377"/>
    <mergeCell ref="C378:E378"/>
    <mergeCell ref="C379:E379"/>
    <mergeCell ref="C368:E368"/>
    <mergeCell ref="C369:E369"/>
    <mergeCell ref="C370:E370"/>
    <mergeCell ref="C371:E371"/>
    <mergeCell ref="C372:E372"/>
    <mergeCell ref="C373:E373"/>
    <mergeCell ref="C362:E362"/>
    <mergeCell ref="C363:E363"/>
    <mergeCell ref="C364:E364"/>
    <mergeCell ref="C365:E365"/>
    <mergeCell ref="C366:E366"/>
    <mergeCell ref="C367:E367"/>
    <mergeCell ref="C356:E356"/>
    <mergeCell ref="C357:E357"/>
    <mergeCell ref="C358:E358"/>
    <mergeCell ref="C359:E359"/>
    <mergeCell ref="C360:E360"/>
    <mergeCell ref="C361:E361"/>
    <mergeCell ref="C350:E350"/>
    <mergeCell ref="C351:E351"/>
    <mergeCell ref="C352:E352"/>
    <mergeCell ref="C353:E353"/>
    <mergeCell ref="C354:E354"/>
    <mergeCell ref="C355:E355"/>
    <mergeCell ref="C344:E344"/>
    <mergeCell ref="C345:E345"/>
    <mergeCell ref="C346:E346"/>
    <mergeCell ref="C347:E347"/>
    <mergeCell ref="C348:E348"/>
    <mergeCell ref="C349:E349"/>
    <mergeCell ref="C338:E338"/>
    <mergeCell ref="C339:E339"/>
    <mergeCell ref="C340:E340"/>
    <mergeCell ref="C341:E341"/>
    <mergeCell ref="C342:E342"/>
    <mergeCell ref="C343:E343"/>
    <mergeCell ref="C332:E332"/>
    <mergeCell ref="C333:E333"/>
    <mergeCell ref="C334:E334"/>
    <mergeCell ref="C335:E335"/>
    <mergeCell ref="C336:E336"/>
    <mergeCell ref="C337:E337"/>
    <mergeCell ref="C326:E326"/>
    <mergeCell ref="C327:E327"/>
    <mergeCell ref="C328:E328"/>
    <mergeCell ref="C329:E329"/>
    <mergeCell ref="C330:E330"/>
    <mergeCell ref="C331:E331"/>
    <mergeCell ref="C320:E320"/>
    <mergeCell ref="C321:E321"/>
    <mergeCell ref="C322:E322"/>
    <mergeCell ref="C323:E323"/>
    <mergeCell ref="C324:E324"/>
    <mergeCell ref="C325:E325"/>
    <mergeCell ref="C314:E314"/>
    <mergeCell ref="C315:E315"/>
    <mergeCell ref="C316:E316"/>
    <mergeCell ref="C317:E317"/>
    <mergeCell ref="C318:E318"/>
    <mergeCell ref="C319:E319"/>
    <mergeCell ref="C308:E308"/>
    <mergeCell ref="C309:E309"/>
    <mergeCell ref="C310:E310"/>
    <mergeCell ref="C311:E311"/>
    <mergeCell ref="C312:E312"/>
    <mergeCell ref="C313:E313"/>
    <mergeCell ref="C302:E302"/>
    <mergeCell ref="C303:E303"/>
    <mergeCell ref="C304:E304"/>
    <mergeCell ref="C305:E305"/>
    <mergeCell ref="C306:E306"/>
    <mergeCell ref="C307:E307"/>
    <mergeCell ref="C296:E296"/>
    <mergeCell ref="C297:E297"/>
    <mergeCell ref="C298:E298"/>
    <mergeCell ref="C299:E299"/>
    <mergeCell ref="C300:E300"/>
    <mergeCell ref="C301:E301"/>
    <mergeCell ref="C290:E290"/>
    <mergeCell ref="C291:E291"/>
    <mergeCell ref="C292:E292"/>
    <mergeCell ref="C293:E293"/>
    <mergeCell ref="C294:E294"/>
    <mergeCell ref="C295:E295"/>
    <mergeCell ref="C284:E284"/>
    <mergeCell ref="C285:E285"/>
    <mergeCell ref="C286:E286"/>
    <mergeCell ref="C287:E287"/>
    <mergeCell ref="C288:E288"/>
    <mergeCell ref="C289:E289"/>
    <mergeCell ref="C278:E278"/>
    <mergeCell ref="C279:E279"/>
    <mergeCell ref="C280:E280"/>
    <mergeCell ref="C281:E281"/>
    <mergeCell ref="C282:E282"/>
    <mergeCell ref="C283:E283"/>
    <mergeCell ref="C272:E272"/>
    <mergeCell ref="C273:E273"/>
    <mergeCell ref="C274:E274"/>
    <mergeCell ref="C275:E275"/>
    <mergeCell ref="C276:E276"/>
    <mergeCell ref="C277:E277"/>
    <mergeCell ref="C266:E266"/>
    <mergeCell ref="C267:E267"/>
    <mergeCell ref="C268:E268"/>
    <mergeCell ref="C269:E269"/>
    <mergeCell ref="C270:E270"/>
    <mergeCell ref="C271:E271"/>
    <mergeCell ref="C260:E260"/>
    <mergeCell ref="C261:E261"/>
    <mergeCell ref="C262:E262"/>
    <mergeCell ref="C263:E263"/>
    <mergeCell ref="C264:E264"/>
    <mergeCell ref="C265:E265"/>
    <mergeCell ref="C254:E254"/>
    <mergeCell ref="C255:E255"/>
    <mergeCell ref="C256:E256"/>
    <mergeCell ref="C257:E257"/>
    <mergeCell ref="C258:E258"/>
    <mergeCell ref="C259:E259"/>
    <mergeCell ref="C248:E248"/>
    <mergeCell ref="C249:E249"/>
    <mergeCell ref="C250:E250"/>
    <mergeCell ref="C251:E251"/>
    <mergeCell ref="C252:E252"/>
    <mergeCell ref="C253:E253"/>
    <mergeCell ref="C242:E242"/>
    <mergeCell ref="C243:E243"/>
    <mergeCell ref="C244:E244"/>
    <mergeCell ref="C245:E245"/>
    <mergeCell ref="C246:E246"/>
    <mergeCell ref="C247:E247"/>
    <mergeCell ref="C236:E236"/>
    <mergeCell ref="C237:E237"/>
    <mergeCell ref="C238:E238"/>
    <mergeCell ref="C239:E239"/>
    <mergeCell ref="C240:E240"/>
    <mergeCell ref="C241:E241"/>
    <mergeCell ref="C230:E230"/>
    <mergeCell ref="C231:E231"/>
    <mergeCell ref="C232:E232"/>
    <mergeCell ref="C233:E233"/>
    <mergeCell ref="C234:E234"/>
    <mergeCell ref="C235:E235"/>
    <mergeCell ref="C224:E224"/>
    <mergeCell ref="C225:E225"/>
    <mergeCell ref="C226:E226"/>
    <mergeCell ref="C227:E227"/>
    <mergeCell ref="C228:E228"/>
    <mergeCell ref="C229:E229"/>
    <mergeCell ref="C218:E218"/>
    <mergeCell ref="C219:E219"/>
    <mergeCell ref="C220:E220"/>
    <mergeCell ref="C221:E221"/>
    <mergeCell ref="C222:E222"/>
    <mergeCell ref="C223:E223"/>
    <mergeCell ref="C212:E212"/>
    <mergeCell ref="C213:E213"/>
    <mergeCell ref="C214:E214"/>
    <mergeCell ref="C215:E215"/>
    <mergeCell ref="C216:E216"/>
    <mergeCell ref="C217:E217"/>
    <mergeCell ref="C206:E206"/>
    <mergeCell ref="C207:E207"/>
    <mergeCell ref="C208:E208"/>
    <mergeCell ref="C209:E209"/>
    <mergeCell ref="C210:E210"/>
    <mergeCell ref="C211:E211"/>
    <mergeCell ref="C200:E200"/>
    <mergeCell ref="C201:E201"/>
    <mergeCell ref="C202:E202"/>
    <mergeCell ref="C203:E203"/>
    <mergeCell ref="C204:E204"/>
    <mergeCell ref="C205:E205"/>
    <mergeCell ref="C194:E194"/>
    <mergeCell ref="C195:E195"/>
    <mergeCell ref="C196:E196"/>
    <mergeCell ref="C197:E197"/>
    <mergeCell ref="C198:E198"/>
    <mergeCell ref="C199:E199"/>
    <mergeCell ref="C188:E188"/>
    <mergeCell ref="C189:E189"/>
    <mergeCell ref="C190:E190"/>
    <mergeCell ref="C191:E191"/>
    <mergeCell ref="C192:E192"/>
    <mergeCell ref="C193:E193"/>
    <mergeCell ref="C182:E182"/>
    <mergeCell ref="C183:E183"/>
    <mergeCell ref="C184:E184"/>
    <mergeCell ref="C185:E185"/>
    <mergeCell ref="C186:E186"/>
    <mergeCell ref="C187:E187"/>
    <mergeCell ref="C176:E176"/>
    <mergeCell ref="C177:E177"/>
    <mergeCell ref="C178:E178"/>
    <mergeCell ref="C179:E179"/>
    <mergeCell ref="C180:E180"/>
    <mergeCell ref="C181:E181"/>
    <mergeCell ref="C170:E170"/>
    <mergeCell ref="C171:E171"/>
    <mergeCell ref="C172:E172"/>
    <mergeCell ref="C173:E173"/>
    <mergeCell ref="C174:E174"/>
    <mergeCell ref="C175:E175"/>
    <mergeCell ref="C164:E164"/>
    <mergeCell ref="C165:E165"/>
    <mergeCell ref="C166:E166"/>
    <mergeCell ref="C167:E167"/>
    <mergeCell ref="C168:E168"/>
    <mergeCell ref="C169:E169"/>
    <mergeCell ref="C158:E158"/>
    <mergeCell ref="C159:E159"/>
    <mergeCell ref="C160:E160"/>
    <mergeCell ref="C161:E161"/>
    <mergeCell ref="C162:E162"/>
    <mergeCell ref="C163:E163"/>
    <mergeCell ref="C152:E152"/>
    <mergeCell ref="C153:E153"/>
    <mergeCell ref="C154:E154"/>
    <mergeCell ref="C155:E155"/>
    <mergeCell ref="C156:E156"/>
    <mergeCell ref="C157:E157"/>
    <mergeCell ref="C146:E146"/>
    <mergeCell ref="C147:E147"/>
    <mergeCell ref="C148:E148"/>
    <mergeCell ref="C149:E149"/>
    <mergeCell ref="C150:E150"/>
    <mergeCell ref="C151:E151"/>
    <mergeCell ref="C140:E140"/>
    <mergeCell ref="C141:E141"/>
    <mergeCell ref="C142:E142"/>
    <mergeCell ref="C143:E143"/>
    <mergeCell ref="C144:E144"/>
    <mergeCell ref="C145:E145"/>
    <mergeCell ref="C134:E134"/>
    <mergeCell ref="C135:E135"/>
    <mergeCell ref="C136:E136"/>
    <mergeCell ref="C137:E137"/>
    <mergeCell ref="C138:E138"/>
    <mergeCell ref="C139:E139"/>
    <mergeCell ref="C128:E128"/>
    <mergeCell ref="C129:E129"/>
    <mergeCell ref="C130:E130"/>
    <mergeCell ref="C131:E131"/>
    <mergeCell ref="C132:E132"/>
    <mergeCell ref="C133:E133"/>
    <mergeCell ref="C122:E122"/>
    <mergeCell ref="C123:E123"/>
    <mergeCell ref="C124:E124"/>
    <mergeCell ref="C125:E125"/>
    <mergeCell ref="C126:E126"/>
    <mergeCell ref="C127:E127"/>
    <mergeCell ref="C116:E116"/>
    <mergeCell ref="C117:E117"/>
    <mergeCell ref="C118:E118"/>
    <mergeCell ref="C119:E119"/>
    <mergeCell ref="C120:E120"/>
    <mergeCell ref="C121:E121"/>
    <mergeCell ref="C110:E110"/>
    <mergeCell ref="C111:E111"/>
    <mergeCell ref="C112:E112"/>
    <mergeCell ref="C113:E113"/>
    <mergeCell ref="C114:E114"/>
    <mergeCell ref="C115:E115"/>
    <mergeCell ref="C104:E104"/>
    <mergeCell ref="C105:E105"/>
    <mergeCell ref="C106:E106"/>
    <mergeCell ref="C107:E107"/>
    <mergeCell ref="C108:E108"/>
    <mergeCell ref="C109:E109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E96"/>
    <mergeCell ref="C97:E97"/>
    <mergeCell ref="C86:E86"/>
    <mergeCell ref="C87:E87"/>
    <mergeCell ref="C88:E88"/>
    <mergeCell ref="C89:E89"/>
    <mergeCell ref="C90:E90"/>
    <mergeCell ref="C91:E91"/>
    <mergeCell ref="C80:E80"/>
    <mergeCell ref="C81:E81"/>
    <mergeCell ref="C82:E82"/>
    <mergeCell ref="C83:E83"/>
    <mergeCell ref="C84:E84"/>
    <mergeCell ref="C85:E85"/>
    <mergeCell ref="C74:E74"/>
    <mergeCell ref="C75:E75"/>
    <mergeCell ref="C76:E76"/>
    <mergeCell ref="C77:E77"/>
    <mergeCell ref="C78:E78"/>
    <mergeCell ref="C79:E79"/>
    <mergeCell ref="C68:E68"/>
    <mergeCell ref="C69:E69"/>
    <mergeCell ref="C70:E70"/>
    <mergeCell ref="C71:E71"/>
    <mergeCell ref="C72:E72"/>
    <mergeCell ref="C73:E73"/>
    <mergeCell ref="C62:E62"/>
    <mergeCell ref="C63:E63"/>
    <mergeCell ref="C64:E64"/>
    <mergeCell ref="C65:E65"/>
    <mergeCell ref="C66:E66"/>
    <mergeCell ref="C67:E67"/>
    <mergeCell ref="C56:E56"/>
    <mergeCell ref="C57:E57"/>
    <mergeCell ref="C58:E58"/>
    <mergeCell ref="C59:E59"/>
    <mergeCell ref="C60:E60"/>
    <mergeCell ref="C61:E61"/>
    <mergeCell ref="C50:E50"/>
    <mergeCell ref="C51:E51"/>
    <mergeCell ref="C52:E52"/>
    <mergeCell ref="C53:E53"/>
    <mergeCell ref="C54:E54"/>
    <mergeCell ref="C55:E55"/>
    <mergeCell ref="C44:E44"/>
    <mergeCell ref="C45:E45"/>
    <mergeCell ref="C46:E46"/>
    <mergeCell ref="C47:E47"/>
    <mergeCell ref="C48:E48"/>
    <mergeCell ref="C49:E49"/>
    <mergeCell ref="C38:E38"/>
    <mergeCell ref="C39:E39"/>
    <mergeCell ref="C40:E40"/>
    <mergeCell ref="C41:E41"/>
    <mergeCell ref="C42:E42"/>
    <mergeCell ref="C43:E43"/>
    <mergeCell ref="C32:E32"/>
    <mergeCell ref="C33:E33"/>
    <mergeCell ref="C34:E34"/>
    <mergeCell ref="C35:E35"/>
    <mergeCell ref="C36:E36"/>
    <mergeCell ref="C37:E37"/>
    <mergeCell ref="C26:E26"/>
    <mergeCell ref="C27:E27"/>
    <mergeCell ref="C28:E28"/>
    <mergeCell ref="C29:E29"/>
    <mergeCell ref="C30:E30"/>
    <mergeCell ref="C31:E31"/>
    <mergeCell ref="C20:E20"/>
    <mergeCell ref="C21:E21"/>
    <mergeCell ref="C22:E22"/>
    <mergeCell ref="C23:E23"/>
    <mergeCell ref="C24:E24"/>
    <mergeCell ref="C25:E25"/>
    <mergeCell ref="C14:E14"/>
    <mergeCell ref="C15:E15"/>
    <mergeCell ref="C16:E16"/>
    <mergeCell ref="C17:E17"/>
    <mergeCell ref="C18:E18"/>
    <mergeCell ref="C19:E19"/>
    <mergeCell ref="C8:E8"/>
    <mergeCell ref="C9:E9"/>
    <mergeCell ref="C10:E10"/>
    <mergeCell ref="C11:E11"/>
    <mergeCell ref="C12:E12"/>
    <mergeCell ref="C13:E13"/>
    <mergeCell ref="B1:C1"/>
    <mergeCell ref="C4:E4"/>
    <mergeCell ref="C5:E5"/>
    <mergeCell ref="C6:E6"/>
    <mergeCell ref="C7:E7"/>
  </mergeCells>
  <phoneticPr fontId="1"/>
  <conditionalFormatting sqref="B1:P1048576">
    <cfRule type="expression" dxfId="30" priority="9">
      <formula>AND(ROW()&gt;4,COUNTER&gt;0,ROW()&lt;=24 + INT((COUNTER-1)/20)*20,MOD(ROW(),2)=0)</formula>
    </cfRule>
    <cfRule type="expression" dxfId="29" priority="10">
      <formula>AND(ROW()&gt;4,COUNTER&gt;0,ROW()&lt;=24 + INT((COUNTER-1)/20)*20)</formula>
    </cfRule>
  </conditionalFormatting>
  <conditionalFormatting sqref="G1:G1048576 K1:K1048576">
    <cfRule type="expression" dxfId="28" priority="1">
      <formula>AND(ROW()&gt;=5,G1=INT(G1))</formula>
    </cfRule>
    <cfRule type="expression" dxfId="27" priority="2">
      <formula>AND(ROW()&gt;=5,G1&lt;&gt;INT(G1))</formula>
    </cfRule>
  </conditionalFormatting>
  <conditionalFormatting sqref="I1:I1048576 L1:L1048576">
    <cfRule type="expression" dxfId="26" priority="3">
      <formula>AND(TanDispCtrl&lt;=0, ROW()&gt;=5,I1*10&lt;&gt;INT(I1)*10)</formula>
    </cfRule>
    <cfRule type="expression" dxfId="25" priority="4">
      <formula>AND(TanDispCtrl=1, ROW()&gt;=5,I1*100&lt;&gt;INT(I1)*100)</formula>
    </cfRule>
    <cfRule type="expression" dxfId="24" priority="5">
      <formula>AND(TanDispCtrl = 1, ROW()&gt;=5,I1=INT(I1))</formula>
    </cfRule>
    <cfRule type="expression" dxfId="23" priority="6">
      <formula>AND(TanDispCtrl = 1, ROW()&gt;=5,I1&lt;&gt;INT(I1))</formula>
    </cfRule>
    <cfRule type="expression" dxfId="22" priority="7">
      <formula>AND(TanDispCtrl = 2, ROW()&gt;=5,I1=INT(I1))</formula>
    </cfRule>
    <cfRule type="expression" dxfId="21" priority="8">
      <formula>AND(TanDispCtrl = 2, ROW()&gt;=5,I1&lt;&gt;INT(I1))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pageSetUpPr fitToPage="1"/>
  </sheetPr>
  <dimension ref="B1:T24"/>
  <sheetViews>
    <sheetView showGridLines="0" zoomScaleNormal="100" workbookViewId="0"/>
  </sheetViews>
  <sheetFormatPr defaultRowHeight="15.75"/>
  <cols>
    <col min="1" max="1" width="3.625" style="91" customWidth="1"/>
    <col min="2" max="2" width="4.625" style="91" customWidth="1"/>
    <col min="3" max="5" width="3.625" style="91" customWidth="1"/>
    <col min="6" max="8" width="8.625" style="91" customWidth="1"/>
    <col min="9" max="9" width="29.625" style="91" customWidth="1"/>
    <col min="10" max="10" width="7.125" style="136" customWidth="1"/>
    <col min="11" max="11" width="7.125" style="137" customWidth="1"/>
    <col min="12" max="13" width="10.625" style="126" customWidth="1"/>
    <col min="14" max="14" width="8.625" style="128" customWidth="1"/>
    <col min="15" max="17" width="10.625" style="126" customWidth="1"/>
    <col min="18" max="18" width="7.875" style="126" bestFit="1" customWidth="1"/>
    <col min="19" max="19" width="20.625" style="91" customWidth="1"/>
    <col min="20" max="20" width="3.625" style="91" customWidth="1"/>
    <col min="21" max="21" width="5.625" style="91" customWidth="1"/>
    <col min="22" max="16384" width="9" style="91"/>
  </cols>
  <sheetData>
    <row r="1" spans="2:20">
      <c r="B1" s="152" t="str">
        <f xml:space="preserve"> "見積番号　　" &amp; MitumoriNo</f>
        <v>見積番号　　12345678</v>
      </c>
      <c r="C1" s="152"/>
      <c r="D1" s="152"/>
      <c r="E1" s="152"/>
      <c r="F1" s="109"/>
      <c r="J1" s="179" t="s">
        <v>87</v>
      </c>
      <c r="K1" s="179"/>
      <c r="L1" s="179"/>
      <c r="N1" s="127"/>
      <c r="O1" s="108"/>
      <c r="P1" s="108"/>
      <c r="Q1" s="108"/>
      <c r="R1" s="108"/>
      <c r="S1" s="108">
        <f>MitumoriOutDate_Text</f>
        <v>43100</v>
      </c>
      <c r="T1" s="94"/>
    </row>
    <row r="2" spans="2:20" ht="5.0999999999999996" customHeight="1">
      <c r="J2" s="179"/>
      <c r="K2" s="179"/>
      <c r="L2" s="179"/>
    </row>
    <row r="3" spans="2:20">
      <c r="B3" s="186" t="str">
        <f>KojiKenmei_Text</f>
        <v>工事町2丁目 ビル リフォーム工事</v>
      </c>
      <c r="C3" s="187"/>
      <c r="D3" s="187"/>
      <c r="E3" s="187"/>
      <c r="F3" s="187"/>
      <c r="G3" s="187"/>
      <c r="H3" s="187"/>
      <c r="I3" s="187"/>
      <c r="J3" s="180"/>
      <c r="K3" s="180"/>
      <c r="L3" s="180"/>
      <c r="M3" s="188" t="str">
        <f>Kaisyamei</f>
        <v>株式会社 プラスバイプラス</v>
      </c>
      <c r="N3" s="187"/>
      <c r="O3" s="187"/>
      <c r="P3" s="187"/>
      <c r="Q3" s="187"/>
      <c r="R3" s="187"/>
      <c r="S3" s="187"/>
    </row>
    <row r="4" spans="2:20" s="93" customFormat="1" ht="30" customHeight="1">
      <c r="B4" s="103" t="s">
        <v>15</v>
      </c>
      <c r="C4" s="154" t="s">
        <v>16</v>
      </c>
      <c r="D4" s="155"/>
      <c r="E4" s="155"/>
      <c r="F4" s="183" t="s">
        <v>9</v>
      </c>
      <c r="G4" s="184"/>
      <c r="H4" s="185"/>
      <c r="I4" s="95" t="s">
        <v>10</v>
      </c>
      <c r="J4" s="129" t="s">
        <v>11</v>
      </c>
      <c r="K4" s="129" t="s">
        <v>12</v>
      </c>
      <c r="L4" s="130" t="s">
        <v>13</v>
      </c>
      <c r="M4" s="130" t="s">
        <v>14</v>
      </c>
      <c r="N4" s="131" t="s">
        <v>18</v>
      </c>
      <c r="O4" s="130" t="s">
        <v>19</v>
      </c>
      <c r="P4" s="130" t="s">
        <v>20</v>
      </c>
      <c r="Q4" s="130" t="s">
        <v>21</v>
      </c>
      <c r="R4" s="130" t="s">
        <v>22</v>
      </c>
      <c r="S4" s="95" t="s">
        <v>23</v>
      </c>
    </row>
    <row r="5" spans="2:20" ht="30" customHeight="1">
      <c r="B5" s="157"/>
      <c r="C5" s="159"/>
      <c r="D5" s="160"/>
      <c r="E5" s="161"/>
      <c r="F5" s="182"/>
      <c r="G5" s="182"/>
      <c r="H5" s="182"/>
      <c r="I5" s="96"/>
      <c r="J5" s="104"/>
      <c r="K5" s="106"/>
      <c r="L5" s="97"/>
      <c r="M5" s="97"/>
      <c r="N5" s="124"/>
      <c r="O5" s="97"/>
      <c r="P5" s="97"/>
      <c r="Q5" s="97"/>
      <c r="R5" s="147"/>
      <c r="S5" s="98"/>
    </row>
    <row r="6" spans="2:20" ht="30" customHeight="1">
      <c r="B6" s="158"/>
      <c r="C6" s="162"/>
      <c r="D6" s="163"/>
      <c r="E6" s="164"/>
      <c r="F6" s="181"/>
      <c r="G6" s="181"/>
      <c r="H6" s="181"/>
      <c r="I6" s="99"/>
      <c r="J6" s="105"/>
      <c r="K6" s="107"/>
      <c r="L6" s="100"/>
      <c r="M6" s="100"/>
      <c r="N6" s="125"/>
      <c r="O6" s="100"/>
      <c r="P6" s="100"/>
      <c r="Q6" s="100"/>
      <c r="R6" s="148"/>
      <c r="S6" s="101"/>
    </row>
    <row r="7" spans="2:20" ht="30" customHeight="1">
      <c r="B7" s="157"/>
      <c r="C7" s="159"/>
      <c r="D7" s="160"/>
      <c r="E7" s="161"/>
      <c r="F7" s="182"/>
      <c r="G7" s="182"/>
      <c r="H7" s="182"/>
      <c r="I7" s="96"/>
      <c r="J7" s="104"/>
      <c r="K7" s="106"/>
      <c r="L7" s="97"/>
      <c r="M7" s="97"/>
      <c r="N7" s="124"/>
      <c r="O7" s="97"/>
      <c r="P7" s="97"/>
      <c r="Q7" s="97"/>
      <c r="R7" s="147"/>
      <c r="S7" s="98"/>
    </row>
    <row r="8" spans="2:20" ht="30" customHeight="1">
      <c r="B8" s="158"/>
      <c r="C8" s="162"/>
      <c r="D8" s="163"/>
      <c r="E8" s="164"/>
      <c r="F8" s="181"/>
      <c r="G8" s="181"/>
      <c r="H8" s="181"/>
      <c r="I8" s="99"/>
      <c r="J8" s="105"/>
      <c r="K8" s="107"/>
      <c r="L8" s="100"/>
      <c r="M8" s="100"/>
      <c r="N8" s="125"/>
      <c r="O8" s="100"/>
      <c r="P8" s="100"/>
      <c r="Q8" s="100"/>
      <c r="R8" s="148"/>
      <c r="S8" s="101"/>
    </row>
    <row r="9" spans="2:20" ht="30" customHeight="1">
      <c r="B9" s="157"/>
      <c r="C9" s="159"/>
      <c r="D9" s="160"/>
      <c r="E9" s="161"/>
      <c r="F9" s="182"/>
      <c r="G9" s="182"/>
      <c r="H9" s="182"/>
      <c r="I9" s="96"/>
      <c r="J9" s="104"/>
      <c r="K9" s="106"/>
      <c r="L9" s="97"/>
      <c r="M9" s="97"/>
      <c r="N9" s="124"/>
      <c r="O9" s="97"/>
      <c r="P9" s="97"/>
      <c r="Q9" s="97"/>
      <c r="R9" s="147"/>
      <c r="S9" s="98"/>
    </row>
    <row r="10" spans="2:20" ht="30" customHeight="1">
      <c r="B10" s="158"/>
      <c r="C10" s="162"/>
      <c r="D10" s="163"/>
      <c r="E10" s="164"/>
      <c r="F10" s="181"/>
      <c r="G10" s="181"/>
      <c r="H10" s="181"/>
      <c r="I10" s="99"/>
      <c r="J10" s="105"/>
      <c r="K10" s="107"/>
      <c r="L10" s="100"/>
      <c r="M10" s="100"/>
      <c r="N10" s="125"/>
      <c r="O10" s="100"/>
      <c r="P10" s="100"/>
      <c r="Q10" s="100"/>
      <c r="R10" s="148"/>
      <c r="S10" s="101"/>
    </row>
    <row r="11" spans="2:20" ht="30" customHeight="1">
      <c r="B11" s="157"/>
      <c r="C11" s="159"/>
      <c r="D11" s="160"/>
      <c r="E11" s="161"/>
      <c r="F11" s="182"/>
      <c r="G11" s="182"/>
      <c r="H11" s="182"/>
      <c r="I11" s="96"/>
      <c r="J11" s="104"/>
      <c r="K11" s="106"/>
      <c r="L11" s="97"/>
      <c r="M11" s="97"/>
      <c r="N11" s="124"/>
      <c r="O11" s="97"/>
      <c r="P11" s="97"/>
      <c r="Q11" s="97"/>
      <c r="R11" s="147"/>
      <c r="S11" s="98"/>
    </row>
    <row r="12" spans="2:20" ht="30" customHeight="1">
      <c r="B12" s="158"/>
      <c r="C12" s="162"/>
      <c r="D12" s="163"/>
      <c r="E12" s="164"/>
      <c r="F12" s="181"/>
      <c r="G12" s="181"/>
      <c r="H12" s="181"/>
      <c r="I12" s="99"/>
      <c r="J12" s="105"/>
      <c r="K12" s="107"/>
      <c r="L12" s="100"/>
      <c r="M12" s="100"/>
      <c r="N12" s="125"/>
      <c r="O12" s="100"/>
      <c r="P12" s="100"/>
      <c r="Q12" s="100"/>
      <c r="R12" s="148"/>
      <c r="S12" s="101"/>
    </row>
    <row r="13" spans="2:20" ht="30" customHeight="1">
      <c r="B13" s="157"/>
      <c r="C13" s="159"/>
      <c r="D13" s="160"/>
      <c r="E13" s="161"/>
      <c r="F13" s="182"/>
      <c r="G13" s="182"/>
      <c r="H13" s="182"/>
      <c r="I13" s="96"/>
      <c r="J13" s="104"/>
      <c r="K13" s="106"/>
      <c r="L13" s="97"/>
      <c r="M13" s="97"/>
      <c r="N13" s="124"/>
      <c r="O13" s="97"/>
      <c r="P13" s="97"/>
      <c r="Q13" s="97"/>
      <c r="R13" s="147"/>
      <c r="S13" s="98"/>
    </row>
    <row r="14" spans="2:20" ht="30" customHeight="1">
      <c r="B14" s="158"/>
      <c r="C14" s="162"/>
      <c r="D14" s="163"/>
      <c r="E14" s="164"/>
      <c r="F14" s="181"/>
      <c r="G14" s="181"/>
      <c r="H14" s="181"/>
      <c r="I14" s="99"/>
      <c r="J14" s="105"/>
      <c r="K14" s="107"/>
      <c r="L14" s="100"/>
      <c r="M14" s="100"/>
      <c r="N14" s="125"/>
      <c r="O14" s="100"/>
      <c r="P14" s="100"/>
      <c r="Q14" s="100"/>
      <c r="R14" s="148"/>
      <c r="S14" s="101"/>
    </row>
    <row r="15" spans="2:20" ht="30" customHeight="1">
      <c r="B15" s="157"/>
      <c r="C15" s="159"/>
      <c r="D15" s="160"/>
      <c r="E15" s="161"/>
      <c r="F15" s="182"/>
      <c r="G15" s="182"/>
      <c r="H15" s="182"/>
      <c r="I15" s="96"/>
      <c r="J15" s="104"/>
      <c r="K15" s="106"/>
      <c r="L15" s="97"/>
      <c r="M15" s="97"/>
      <c r="N15" s="124"/>
      <c r="O15" s="97"/>
      <c r="P15" s="97"/>
      <c r="Q15" s="97"/>
      <c r="R15" s="147"/>
      <c r="S15" s="98"/>
    </row>
    <row r="16" spans="2:20" ht="30" customHeight="1">
      <c r="B16" s="158"/>
      <c r="C16" s="162"/>
      <c r="D16" s="163"/>
      <c r="E16" s="164"/>
      <c r="F16" s="181"/>
      <c r="G16" s="181"/>
      <c r="H16" s="181"/>
      <c r="I16" s="99"/>
      <c r="J16" s="105"/>
      <c r="K16" s="107"/>
      <c r="L16" s="100"/>
      <c r="M16" s="100"/>
      <c r="N16" s="125"/>
      <c r="O16" s="100"/>
      <c r="P16" s="100"/>
      <c r="Q16" s="100"/>
      <c r="R16" s="148"/>
      <c r="S16" s="101"/>
    </row>
    <row r="17" spans="2:19" ht="30" customHeight="1">
      <c r="B17" s="157"/>
      <c r="C17" s="159"/>
      <c r="D17" s="160"/>
      <c r="E17" s="161"/>
      <c r="F17" s="182"/>
      <c r="G17" s="182"/>
      <c r="H17" s="182"/>
      <c r="I17" s="96"/>
      <c r="J17" s="104"/>
      <c r="K17" s="106"/>
      <c r="L17" s="97"/>
      <c r="M17" s="97"/>
      <c r="N17" s="124"/>
      <c r="O17" s="97"/>
      <c r="P17" s="97"/>
      <c r="Q17" s="97"/>
      <c r="R17" s="147"/>
      <c r="S17" s="98"/>
    </row>
    <row r="18" spans="2:19" ht="30" customHeight="1">
      <c r="B18" s="158"/>
      <c r="C18" s="162"/>
      <c r="D18" s="163"/>
      <c r="E18" s="164"/>
      <c r="F18" s="181"/>
      <c r="G18" s="181"/>
      <c r="H18" s="181"/>
      <c r="I18" s="99"/>
      <c r="J18" s="105"/>
      <c r="K18" s="107"/>
      <c r="L18" s="100"/>
      <c r="M18" s="100"/>
      <c r="N18" s="125"/>
      <c r="O18" s="100"/>
      <c r="P18" s="100"/>
      <c r="Q18" s="100"/>
      <c r="R18" s="148"/>
      <c r="S18" s="101"/>
    </row>
    <row r="19" spans="2:19" ht="30" customHeight="1">
      <c r="B19" s="157"/>
      <c r="C19" s="159"/>
      <c r="D19" s="160"/>
      <c r="E19" s="161"/>
      <c r="F19" s="182"/>
      <c r="G19" s="182"/>
      <c r="H19" s="182"/>
      <c r="I19" s="96"/>
      <c r="J19" s="104"/>
      <c r="K19" s="106"/>
      <c r="L19" s="97"/>
      <c r="M19" s="97"/>
      <c r="N19" s="124"/>
      <c r="O19" s="97"/>
      <c r="P19" s="97"/>
      <c r="Q19" s="97"/>
      <c r="R19" s="147"/>
      <c r="S19" s="98"/>
    </row>
    <row r="20" spans="2:19" ht="30" customHeight="1">
      <c r="B20" s="158"/>
      <c r="C20" s="162"/>
      <c r="D20" s="163"/>
      <c r="E20" s="164"/>
      <c r="F20" s="181"/>
      <c r="G20" s="181"/>
      <c r="H20" s="181"/>
      <c r="I20" s="99"/>
      <c r="J20" s="105"/>
      <c r="K20" s="107"/>
      <c r="L20" s="100"/>
      <c r="M20" s="100"/>
      <c r="N20" s="125"/>
      <c r="O20" s="100"/>
      <c r="P20" s="100"/>
      <c r="Q20" s="100"/>
      <c r="R20" s="148"/>
      <c r="S20" s="101"/>
    </row>
    <row r="21" spans="2:19" ht="30" customHeight="1">
      <c r="B21" s="157"/>
      <c r="C21" s="159"/>
      <c r="D21" s="160"/>
      <c r="E21" s="161"/>
      <c r="F21" s="182"/>
      <c r="G21" s="182"/>
      <c r="H21" s="182"/>
      <c r="I21" s="96"/>
      <c r="J21" s="104"/>
      <c r="K21" s="106"/>
      <c r="L21" s="97"/>
      <c r="M21" s="97"/>
      <c r="N21" s="124"/>
      <c r="O21" s="97"/>
      <c r="P21" s="97"/>
      <c r="Q21" s="97"/>
      <c r="R21" s="147"/>
      <c r="S21" s="98"/>
    </row>
    <row r="22" spans="2:19" ht="30" customHeight="1">
      <c r="B22" s="158"/>
      <c r="C22" s="162"/>
      <c r="D22" s="163"/>
      <c r="E22" s="164"/>
      <c r="F22" s="181"/>
      <c r="G22" s="181"/>
      <c r="H22" s="181"/>
      <c r="I22" s="99"/>
      <c r="J22" s="105"/>
      <c r="K22" s="107"/>
      <c r="L22" s="100"/>
      <c r="M22" s="100"/>
      <c r="N22" s="125"/>
      <c r="O22" s="100"/>
      <c r="P22" s="100"/>
      <c r="Q22" s="100"/>
      <c r="R22" s="148"/>
      <c r="S22" s="101"/>
    </row>
    <row r="23" spans="2:19" ht="30" customHeight="1">
      <c r="B23" s="157"/>
      <c r="C23" s="159"/>
      <c r="D23" s="160"/>
      <c r="E23" s="161"/>
      <c r="F23" s="182"/>
      <c r="G23" s="182"/>
      <c r="H23" s="182"/>
      <c r="I23" s="96"/>
      <c r="J23" s="104"/>
      <c r="K23" s="106"/>
      <c r="L23" s="97"/>
      <c r="M23" s="97"/>
      <c r="N23" s="124"/>
      <c r="O23" s="97"/>
      <c r="P23" s="97"/>
      <c r="Q23" s="97"/>
      <c r="R23" s="147"/>
      <c r="S23" s="98"/>
    </row>
    <row r="24" spans="2:19" ht="30" customHeight="1">
      <c r="B24" s="158"/>
      <c r="C24" s="162"/>
      <c r="D24" s="163"/>
      <c r="E24" s="164"/>
      <c r="F24" s="181"/>
      <c r="G24" s="181"/>
      <c r="H24" s="181"/>
      <c r="I24" s="99"/>
      <c r="J24" s="105"/>
      <c r="K24" s="107"/>
      <c r="L24" s="100"/>
      <c r="M24" s="100"/>
      <c r="N24" s="125"/>
      <c r="O24" s="100"/>
      <c r="P24" s="100"/>
      <c r="Q24" s="100"/>
      <c r="R24" s="148"/>
      <c r="S24" s="101"/>
    </row>
  </sheetData>
  <mergeCells count="24">
    <mergeCell ref="B3:I3"/>
    <mergeCell ref="M3:S3"/>
    <mergeCell ref="J1:L3"/>
    <mergeCell ref="F22:H22"/>
    <mergeCell ref="F23:H23"/>
    <mergeCell ref="F16:H16"/>
    <mergeCell ref="F17:H17"/>
    <mergeCell ref="F18:H18"/>
    <mergeCell ref="F13:H13"/>
    <mergeCell ref="F14:H14"/>
    <mergeCell ref="F15:H15"/>
    <mergeCell ref="F7:H7"/>
    <mergeCell ref="F8:H8"/>
    <mergeCell ref="F9:H9"/>
    <mergeCell ref="F6:H6"/>
    <mergeCell ref="F4:H4"/>
    <mergeCell ref="F5:H5"/>
    <mergeCell ref="F24:H24"/>
    <mergeCell ref="F19:H19"/>
    <mergeCell ref="F20:H20"/>
    <mergeCell ref="F21:H21"/>
    <mergeCell ref="F10:H10"/>
    <mergeCell ref="F11:H11"/>
    <mergeCell ref="F12:H12"/>
  </mergeCells>
  <phoneticPr fontId="1"/>
  <conditionalFormatting sqref="D1:D1048576">
    <cfRule type="expression" dxfId="20" priority="1">
      <formula>AND(KEISEN=TRUE,$C1&amp;$D1&amp;$E1&lt;&gt;"")</formula>
    </cfRule>
  </conditionalFormatting>
  <conditionalFormatting sqref="J1:J1048576 N1:N1048576">
    <cfRule type="expression" dxfId="19" priority="2">
      <formula>AND(ROW()&gt;=5,J1=INT(J1))</formula>
    </cfRule>
    <cfRule type="expression" dxfId="18" priority="3">
      <formula>AND(ROW()&gt;=5,J1&lt;&gt;INT(J1))</formula>
    </cfRule>
  </conditionalFormatting>
  <conditionalFormatting sqref="L1:L1048576 O1:O1048576">
    <cfRule type="expression" dxfId="17" priority="4">
      <formula>AND(TanDispCtrl&lt;=0, ROW()&gt;=5,L1*10&lt;&gt;INT(L1)*10)</formula>
    </cfRule>
    <cfRule type="expression" dxfId="16" priority="5">
      <formula>AND(TanDispCtrl=1, ROW()&gt;=5,L1*100&lt;&gt;INT(L1)*100)</formula>
    </cfRule>
    <cfRule type="expression" dxfId="15" priority="6">
      <formula>AND(TanDispCtrl = 1, ROW()&gt;=5,L1=INT(L1))</formula>
    </cfRule>
    <cfRule type="expression" dxfId="14" priority="7">
      <formula>AND(TanDispCtrl = 1, ROW()&gt;=5,L1&lt;&gt;INT(L1))</formula>
    </cfRule>
    <cfRule type="expression" dxfId="13" priority="8">
      <formula>AND(TanDispCtrl = 2, ROW()&gt;=5,L1=INT(L1))</formula>
    </cfRule>
    <cfRule type="expression" dxfId="12" priority="9">
      <formula>AND(TanDispCtrl = 2, ROW()&gt;=5,L1&lt;&gt;INT(L1))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colBreaks count="1" manualBreakCount="1">
    <brk id="20" max="3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Q504"/>
  <sheetViews>
    <sheetView showGridLines="0" view="pageBreakPreview" zoomScaleNormal="85" zoomScaleSheetLayoutView="100" workbookViewId="0"/>
  </sheetViews>
  <sheetFormatPr defaultRowHeight="15.75" customHeight="1"/>
  <cols>
    <col min="1" max="1" width="3.625" style="111" customWidth="1"/>
    <col min="2" max="3" width="5.625" style="111" customWidth="1"/>
    <col min="4" max="5" width="11.625" style="111" customWidth="1"/>
    <col min="6" max="6" width="35.625" style="111" customWidth="1"/>
    <col min="7" max="7" width="7.125" style="138" customWidth="1"/>
    <col min="8" max="8" width="7.125" style="142" customWidth="1"/>
    <col min="9" max="10" width="10.625" style="139" customWidth="1"/>
    <col min="11" max="11" width="8.625" style="145" customWidth="1"/>
    <col min="12" max="14" width="10.625" style="139" customWidth="1"/>
    <col min="15" max="15" width="7.875" style="139" bestFit="1" customWidth="1"/>
    <col min="16" max="16" width="20.625" style="111" customWidth="1"/>
    <col min="17" max="17" width="3.625" style="111" customWidth="1"/>
    <col min="18" max="18" width="5.625" style="111" customWidth="1"/>
    <col min="19" max="20" width="9" style="111" customWidth="1"/>
    <col min="21" max="16384" width="9" style="111"/>
  </cols>
  <sheetData>
    <row r="1" spans="1:17" ht="15.75" customHeight="1">
      <c r="A1" s="119">
        <f>COUNT(B:B)</f>
        <v>0</v>
      </c>
      <c r="B1" s="190" t="s">
        <v>66</v>
      </c>
      <c r="C1" s="190"/>
      <c r="D1" s="110">
        <f>IF(内訳書!$D$1="","",内訳書!$D$1)</f>
        <v>12345678</v>
      </c>
      <c r="G1" s="195" t="s">
        <v>89</v>
      </c>
      <c r="H1" s="195"/>
      <c r="I1" s="195"/>
      <c r="J1" s="195"/>
      <c r="K1" s="138"/>
      <c r="L1" s="113"/>
      <c r="M1" s="113"/>
      <c r="N1" s="113"/>
      <c r="O1" s="113"/>
      <c r="P1" s="113">
        <f>IF(内訳書!P1="","",内訳書!P1)</f>
        <v>43100</v>
      </c>
      <c r="Q1" s="112"/>
    </row>
    <row r="2" spans="1:17" ht="5.0999999999999996" customHeight="1">
      <c r="A2" s="119">
        <f>IF(COUNTER&lt;=20,24,24+(ROUNDUP((COUNTER-20)/20,0)*20))</f>
        <v>24</v>
      </c>
      <c r="G2" s="195"/>
      <c r="H2" s="195"/>
      <c r="I2" s="195"/>
      <c r="J2" s="195"/>
    </row>
    <row r="3" spans="1:17" ht="15.75" customHeight="1">
      <c r="B3" s="114" t="str">
        <f>IF(内訳書!$B$3="","",内訳書!$B$3)</f>
        <v>工事町2丁目 ビル リフォーム工事</v>
      </c>
      <c r="G3" s="196"/>
      <c r="H3" s="196"/>
      <c r="I3" s="196"/>
      <c r="J3" s="196"/>
      <c r="P3" s="115" t="str">
        <f>IF(内訳書!$J$3="","",内訳書!$J$3)</f>
        <v>株式会社 プラスバイプラス</v>
      </c>
    </row>
    <row r="4" spans="1:17" s="117" customFormat="1" ht="14.25">
      <c r="B4" s="116" t="s">
        <v>67</v>
      </c>
      <c r="C4" s="191" t="s">
        <v>68</v>
      </c>
      <c r="D4" s="192"/>
      <c r="E4" s="193"/>
      <c r="F4" s="116" t="s">
        <v>69</v>
      </c>
      <c r="G4" s="140" t="s">
        <v>70</v>
      </c>
      <c r="H4" s="140" t="s">
        <v>71</v>
      </c>
      <c r="I4" s="141" t="s">
        <v>72</v>
      </c>
      <c r="J4" s="141" t="s">
        <v>73</v>
      </c>
      <c r="K4" s="146" t="s">
        <v>74</v>
      </c>
      <c r="L4" s="141" t="s">
        <v>75</v>
      </c>
      <c r="M4" s="141" t="s">
        <v>76</v>
      </c>
      <c r="N4" s="141" t="s">
        <v>77</v>
      </c>
      <c r="O4" s="141" t="s">
        <v>78</v>
      </c>
      <c r="P4" s="116" t="s">
        <v>79</v>
      </c>
    </row>
    <row r="5" spans="1:17" ht="30" customHeight="1">
      <c r="B5" s="111" t="str">
        <f>IF(C5="","",ROW()-4)</f>
        <v/>
      </c>
      <c r="C5" s="194"/>
      <c r="D5" s="194"/>
      <c r="E5" s="194"/>
      <c r="I5" s="143"/>
      <c r="O5" s="144"/>
      <c r="P5" s="118"/>
    </row>
    <row r="6" spans="1:17" ht="30" customHeight="1">
      <c r="B6" s="111" t="str">
        <f t="shared" ref="B6:B69" si="0">IF(C6="","",ROW()-4)</f>
        <v/>
      </c>
      <c r="C6" s="189"/>
      <c r="D6" s="189"/>
      <c r="E6" s="189"/>
      <c r="I6" s="143"/>
      <c r="O6" s="144"/>
      <c r="P6" s="118"/>
    </row>
    <row r="7" spans="1:17" ht="30" customHeight="1">
      <c r="B7" s="111" t="str">
        <f t="shared" si="0"/>
        <v/>
      </c>
      <c r="C7" s="189"/>
      <c r="D7" s="189"/>
      <c r="E7" s="189"/>
      <c r="I7" s="143"/>
      <c r="O7" s="144"/>
      <c r="P7" s="118"/>
    </row>
    <row r="8" spans="1:17" ht="30" customHeight="1">
      <c r="B8" s="111" t="str">
        <f t="shared" si="0"/>
        <v/>
      </c>
      <c r="C8" s="189"/>
      <c r="D8" s="189"/>
      <c r="E8" s="189"/>
      <c r="I8" s="143"/>
      <c r="O8" s="144"/>
      <c r="P8" s="118"/>
    </row>
    <row r="9" spans="1:17" ht="30" customHeight="1">
      <c r="B9" s="111" t="str">
        <f t="shared" si="0"/>
        <v/>
      </c>
      <c r="C9" s="189"/>
      <c r="D9" s="189"/>
      <c r="E9" s="189"/>
      <c r="I9" s="143"/>
      <c r="O9" s="144"/>
      <c r="P9" s="118"/>
    </row>
    <row r="10" spans="1:17" ht="30" customHeight="1">
      <c r="B10" s="111" t="str">
        <f t="shared" si="0"/>
        <v/>
      </c>
      <c r="C10" s="189"/>
      <c r="D10" s="189"/>
      <c r="E10" s="189"/>
      <c r="I10" s="143"/>
      <c r="O10" s="144"/>
      <c r="P10" s="118"/>
    </row>
    <row r="11" spans="1:17" ht="30" customHeight="1">
      <c r="B11" s="111" t="str">
        <f t="shared" si="0"/>
        <v/>
      </c>
      <c r="C11" s="189"/>
      <c r="D11" s="189"/>
      <c r="E11" s="189"/>
      <c r="I11" s="143"/>
      <c r="O11" s="144"/>
      <c r="P11" s="118"/>
    </row>
    <row r="12" spans="1:17" ht="30" customHeight="1">
      <c r="B12" s="111" t="str">
        <f t="shared" si="0"/>
        <v/>
      </c>
      <c r="C12" s="189"/>
      <c r="D12" s="189"/>
      <c r="E12" s="189"/>
      <c r="I12" s="143"/>
      <c r="O12" s="144"/>
      <c r="P12" s="118"/>
    </row>
    <row r="13" spans="1:17" ht="30" customHeight="1">
      <c r="B13" s="111" t="str">
        <f t="shared" si="0"/>
        <v/>
      </c>
      <c r="C13" s="189"/>
      <c r="D13" s="189"/>
      <c r="E13" s="189"/>
      <c r="I13" s="143"/>
      <c r="O13" s="144"/>
      <c r="P13" s="118"/>
    </row>
    <row r="14" spans="1:17" ht="30" customHeight="1">
      <c r="B14" s="111" t="str">
        <f t="shared" si="0"/>
        <v/>
      </c>
      <c r="C14" s="189"/>
      <c r="D14" s="189"/>
      <c r="E14" s="189"/>
      <c r="I14" s="143"/>
      <c r="O14" s="144"/>
      <c r="P14" s="118"/>
    </row>
    <row r="15" spans="1:17" ht="30" customHeight="1">
      <c r="B15" s="111" t="str">
        <f t="shared" si="0"/>
        <v/>
      </c>
      <c r="C15" s="189"/>
      <c r="D15" s="189"/>
      <c r="E15" s="189"/>
      <c r="I15" s="143"/>
      <c r="O15" s="144"/>
      <c r="P15" s="118"/>
    </row>
    <row r="16" spans="1:17" ht="30" customHeight="1">
      <c r="B16" s="111" t="str">
        <f t="shared" si="0"/>
        <v/>
      </c>
      <c r="C16" s="189"/>
      <c r="D16" s="189"/>
      <c r="E16" s="189"/>
      <c r="I16" s="143"/>
      <c r="O16" s="144"/>
      <c r="P16" s="118"/>
    </row>
    <row r="17" spans="2:16" ht="30" customHeight="1">
      <c r="B17" s="111" t="str">
        <f t="shared" si="0"/>
        <v/>
      </c>
      <c r="C17" s="189"/>
      <c r="D17" s="189"/>
      <c r="E17" s="189"/>
      <c r="I17" s="143"/>
      <c r="O17" s="144"/>
      <c r="P17" s="118"/>
    </row>
    <row r="18" spans="2:16" ht="30" customHeight="1">
      <c r="B18" s="111" t="str">
        <f t="shared" si="0"/>
        <v/>
      </c>
      <c r="C18" s="189"/>
      <c r="D18" s="189"/>
      <c r="E18" s="189"/>
      <c r="I18" s="143"/>
      <c r="O18" s="144"/>
      <c r="P18" s="118"/>
    </row>
    <row r="19" spans="2:16" ht="30" customHeight="1">
      <c r="B19" s="111" t="str">
        <f t="shared" si="0"/>
        <v/>
      </c>
      <c r="C19" s="189"/>
      <c r="D19" s="189"/>
      <c r="E19" s="189"/>
      <c r="I19" s="143"/>
      <c r="O19" s="144"/>
      <c r="P19" s="118"/>
    </row>
    <row r="20" spans="2:16" ht="30" customHeight="1">
      <c r="B20" s="111" t="str">
        <f t="shared" si="0"/>
        <v/>
      </c>
      <c r="C20" s="189"/>
      <c r="D20" s="189"/>
      <c r="E20" s="189"/>
      <c r="I20" s="143"/>
      <c r="O20" s="144"/>
      <c r="P20" s="118"/>
    </row>
    <row r="21" spans="2:16" ht="30" customHeight="1">
      <c r="B21" s="111" t="str">
        <f t="shared" si="0"/>
        <v/>
      </c>
      <c r="C21" s="189"/>
      <c r="D21" s="189"/>
      <c r="E21" s="189"/>
      <c r="I21" s="143"/>
      <c r="O21" s="144"/>
      <c r="P21" s="118"/>
    </row>
    <row r="22" spans="2:16" ht="30" customHeight="1">
      <c r="B22" s="111" t="str">
        <f t="shared" si="0"/>
        <v/>
      </c>
      <c r="C22" s="189"/>
      <c r="D22" s="189"/>
      <c r="E22" s="189"/>
      <c r="I22" s="143"/>
      <c r="O22" s="144"/>
      <c r="P22" s="118"/>
    </row>
    <row r="23" spans="2:16" ht="30" customHeight="1">
      <c r="B23" s="111" t="str">
        <f t="shared" si="0"/>
        <v/>
      </c>
      <c r="C23" s="189"/>
      <c r="D23" s="189"/>
      <c r="E23" s="189"/>
      <c r="I23" s="143"/>
      <c r="O23" s="144"/>
      <c r="P23" s="118"/>
    </row>
    <row r="24" spans="2:16" ht="30" customHeight="1">
      <c r="B24" s="111" t="str">
        <f t="shared" si="0"/>
        <v/>
      </c>
      <c r="C24" s="189"/>
      <c r="D24" s="189"/>
      <c r="E24" s="189"/>
      <c r="I24" s="143"/>
      <c r="O24" s="144"/>
      <c r="P24" s="118"/>
    </row>
    <row r="25" spans="2:16" ht="30" customHeight="1">
      <c r="B25" s="111" t="str">
        <f t="shared" si="0"/>
        <v/>
      </c>
      <c r="C25" s="189"/>
      <c r="D25" s="189"/>
      <c r="E25" s="189"/>
      <c r="I25" s="143"/>
      <c r="O25" s="144"/>
      <c r="P25" s="118"/>
    </row>
    <row r="26" spans="2:16" ht="30" customHeight="1">
      <c r="B26" s="111" t="str">
        <f t="shared" si="0"/>
        <v/>
      </c>
      <c r="C26" s="189"/>
      <c r="D26" s="189"/>
      <c r="E26" s="189"/>
      <c r="I26" s="143"/>
      <c r="O26" s="144"/>
      <c r="P26" s="118"/>
    </row>
    <row r="27" spans="2:16" ht="30" customHeight="1">
      <c r="B27" s="111" t="str">
        <f t="shared" si="0"/>
        <v/>
      </c>
      <c r="C27" s="189"/>
      <c r="D27" s="189"/>
      <c r="E27" s="189"/>
      <c r="I27" s="143"/>
      <c r="O27" s="144"/>
      <c r="P27" s="118"/>
    </row>
    <row r="28" spans="2:16" ht="30" customHeight="1">
      <c r="B28" s="111" t="str">
        <f t="shared" si="0"/>
        <v/>
      </c>
      <c r="C28" s="189"/>
      <c r="D28" s="189"/>
      <c r="E28" s="189"/>
      <c r="I28" s="143"/>
      <c r="O28" s="144"/>
      <c r="P28" s="118"/>
    </row>
    <row r="29" spans="2:16" ht="30" customHeight="1">
      <c r="B29" s="111" t="str">
        <f t="shared" si="0"/>
        <v/>
      </c>
      <c r="C29" s="189"/>
      <c r="D29" s="189"/>
      <c r="E29" s="189"/>
      <c r="I29" s="143"/>
      <c r="O29" s="144"/>
      <c r="P29" s="118"/>
    </row>
    <row r="30" spans="2:16" ht="30" customHeight="1">
      <c r="B30" s="111" t="str">
        <f t="shared" si="0"/>
        <v/>
      </c>
      <c r="C30" s="189"/>
      <c r="D30" s="189"/>
      <c r="E30" s="189"/>
      <c r="I30" s="143"/>
      <c r="O30" s="144"/>
      <c r="P30" s="118"/>
    </row>
    <row r="31" spans="2:16" ht="30" customHeight="1">
      <c r="B31" s="111" t="str">
        <f t="shared" si="0"/>
        <v/>
      </c>
      <c r="C31" s="189"/>
      <c r="D31" s="189"/>
      <c r="E31" s="189"/>
      <c r="I31" s="143"/>
      <c r="O31" s="144"/>
      <c r="P31" s="118"/>
    </row>
    <row r="32" spans="2:16" ht="30" customHeight="1">
      <c r="B32" s="111" t="str">
        <f t="shared" si="0"/>
        <v/>
      </c>
      <c r="C32" s="189"/>
      <c r="D32" s="189"/>
      <c r="E32" s="189"/>
      <c r="I32" s="143"/>
      <c r="O32" s="144"/>
      <c r="P32" s="118"/>
    </row>
    <row r="33" spans="2:16" ht="30" customHeight="1">
      <c r="B33" s="111" t="str">
        <f t="shared" si="0"/>
        <v/>
      </c>
      <c r="C33" s="189"/>
      <c r="D33" s="189"/>
      <c r="E33" s="189"/>
      <c r="I33" s="143"/>
      <c r="O33" s="144"/>
      <c r="P33" s="118"/>
    </row>
    <row r="34" spans="2:16" ht="30" customHeight="1">
      <c r="B34" s="111" t="str">
        <f t="shared" si="0"/>
        <v/>
      </c>
      <c r="C34" s="189"/>
      <c r="D34" s="189"/>
      <c r="E34" s="189"/>
      <c r="I34" s="143"/>
      <c r="O34" s="144"/>
      <c r="P34" s="118"/>
    </row>
    <row r="35" spans="2:16" ht="30" customHeight="1">
      <c r="B35" s="111" t="str">
        <f t="shared" si="0"/>
        <v/>
      </c>
      <c r="C35" s="189"/>
      <c r="D35" s="189"/>
      <c r="E35" s="189"/>
      <c r="I35" s="143"/>
      <c r="O35" s="144"/>
      <c r="P35" s="118"/>
    </row>
    <row r="36" spans="2:16" ht="30" customHeight="1">
      <c r="B36" s="111" t="str">
        <f t="shared" si="0"/>
        <v/>
      </c>
      <c r="C36" s="189"/>
      <c r="D36" s="189"/>
      <c r="E36" s="189"/>
      <c r="I36" s="143"/>
      <c r="O36" s="144"/>
      <c r="P36" s="118"/>
    </row>
    <row r="37" spans="2:16" ht="30" customHeight="1">
      <c r="B37" s="111" t="str">
        <f t="shared" si="0"/>
        <v/>
      </c>
      <c r="C37" s="189"/>
      <c r="D37" s="189"/>
      <c r="E37" s="189"/>
      <c r="I37" s="143"/>
      <c r="O37" s="144"/>
      <c r="P37" s="118"/>
    </row>
    <row r="38" spans="2:16" ht="30" customHeight="1">
      <c r="B38" s="111" t="str">
        <f t="shared" si="0"/>
        <v/>
      </c>
      <c r="C38" s="189"/>
      <c r="D38" s="189"/>
      <c r="E38" s="189"/>
      <c r="I38" s="143"/>
      <c r="O38" s="144"/>
      <c r="P38" s="118"/>
    </row>
    <row r="39" spans="2:16" ht="30" customHeight="1">
      <c r="B39" s="111" t="str">
        <f t="shared" si="0"/>
        <v/>
      </c>
      <c r="C39" s="189"/>
      <c r="D39" s="189"/>
      <c r="E39" s="189"/>
      <c r="I39" s="143"/>
      <c r="O39" s="144"/>
      <c r="P39" s="118"/>
    </row>
    <row r="40" spans="2:16" ht="30" customHeight="1">
      <c r="B40" s="111" t="str">
        <f t="shared" si="0"/>
        <v/>
      </c>
      <c r="C40" s="189"/>
      <c r="D40" s="189"/>
      <c r="E40" s="189"/>
      <c r="I40" s="143"/>
      <c r="O40" s="144"/>
      <c r="P40" s="118"/>
    </row>
    <row r="41" spans="2:16" ht="30" customHeight="1">
      <c r="B41" s="111" t="str">
        <f t="shared" si="0"/>
        <v/>
      </c>
      <c r="C41" s="189"/>
      <c r="D41" s="189"/>
      <c r="E41" s="189"/>
      <c r="I41" s="143"/>
      <c r="O41" s="144"/>
      <c r="P41" s="118"/>
    </row>
    <row r="42" spans="2:16" ht="30" customHeight="1">
      <c r="B42" s="111" t="str">
        <f t="shared" si="0"/>
        <v/>
      </c>
      <c r="C42" s="189"/>
      <c r="D42" s="189"/>
      <c r="E42" s="189"/>
      <c r="I42" s="143"/>
      <c r="O42" s="144"/>
      <c r="P42" s="118"/>
    </row>
    <row r="43" spans="2:16" ht="30" customHeight="1">
      <c r="B43" s="111" t="str">
        <f t="shared" si="0"/>
        <v/>
      </c>
      <c r="C43" s="189"/>
      <c r="D43" s="189"/>
      <c r="E43" s="189"/>
      <c r="I43" s="143"/>
      <c r="O43" s="144"/>
      <c r="P43" s="118"/>
    </row>
    <row r="44" spans="2:16" ht="30" customHeight="1">
      <c r="B44" s="111" t="str">
        <f t="shared" si="0"/>
        <v/>
      </c>
      <c r="C44" s="189"/>
      <c r="D44" s="189"/>
      <c r="E44" s="189"/>
      <c r="I44" s="143"/>
      <c r="O44" s="144"/>
      <c r="P44" s="118"/>
    </row>
    <row r="45" spans="2:16" ht="30" customHeight="1">
      <c r="B45" s="111" t="str">
        <f t="shared" si="0"/>
        <v/>
      </c>
      <c r="C45" s="189"/>
      <c r="D45" s="189"/>
      <c r="E45" s="189"/>
      <c r="I45" s="143"/>
      <c r="O45" s="144"/>
      <c r="P45" s="118"/>
    </row>
    <row r="46" spans="2:16" ht="30" customHeight="1">
      <c r="B46" s="111" t="str">
        <f t="shared" si="0"/>
        <v/>
      </c>
      <c r="C46" s="189"/>
      <c r="D46" s="189"/>
      <c r="E46" s="189"/>
      <c r="I46" s="143"/>
      <c r="O46" s="144"/>
      <c r="P46" s="118"/>
    </row>
    <row r="47" spans="2:16" ht="30" customHeight="1">
      <c r="B47" s="111" t="str">
        <f t="shared" si="0"/>
        <v/>
      </c>
      <c r="C47" s="189"/>
      <c r="D47" s="189"/>
      <c r="E47" s="189"/>
      <c r="I47" s="143"/>
      <c r="O47" s="144"/>
      <c r="P47" s="118"/>
    </row>
    <row r="48" spans="2:16" ht="30" customHeight="1">
      <c r="B48" s="111" t="str">
        <f t="shared" si="0"/>
        <v/>
      </c>
      <c r="C48" s="189"/>
      <c r="D48" s="189"/>
      <c r="E48" s="189"/>
      <c r="I48" s="143"/>
      <c r="O48" s="144"/>
      <c r="P48" s="118"/>
    </row>
    <row r="49" spans="2:16" ht="30" customHeight="1">
      <c r="B49" s="111" t="str">
        <f t="shared" si="0"/>
        <v/>
      </c>
      <c r="C49" s="189"/>
      <c r="D49" s="189"/>
      <c r="E49" s="189"/>
      <c r="I49" s="143"/>
      <c r="O49" s="144"/>
      <c r="P49" s="118"/>
    </row>
    <row r="50" spans="2:16" ht="30" customHeight="1">
      <c r="B50" s="111" t="str">
        <f t="shared" si="0"/>
        <v/>
      </c>
      <c r="C50" s="189"/>
      <c r="D50" s="189"/>
      <c r="E50" s="189"/>
      <c r="I50" s="143"/>
      <c r="O50" s="144"/>
      <c r="P50" s="118"/>
    </row>
    <row r="51" spans="2:16" ht="30" customHeight="1">
      <c r="B51" s="111" t="str">
        <f t="shared" si="0"/>
        <v/>
      </c>
      <c r="C51" s="189"/>
      <c r="D51" s="189"/>
      <c r="E51" s="189"/>
      <c r="I51" s="143"/>
      <c r="O51" s="144"/>
      <c r="P51" s="118"/>
    </row>
    <row r="52" spans="2:16" ht="30" customHeight="1">
      <c r="B52" s="111" t="str">
        <f t="shared" si="0"/>
        <v/>
      </c>
      <c r="C52" s="189"/>
      <c r="D52" s="189"/>
      <c r="E52" s="189"/>
      <c r="I52" s="143"/>
      <c r="O52" s="144"/>
      <c r="P52" s="118"/>
    </row>
    <row r="53" spans="2:16" ht="30" customHeight="1">
      <c r="B53" s="111" t="str">
        <f t="shared" si="0"/>
        <v/>
      </c>
      <c r="C53" s="189"/>
      <c r="D53" s="189"/>
      <c r="E53" s="189"/>
      <c r="I53" s="143"/>
      <c r="O53" s="144"/>
      <c r="P53" s="118"/>
    </row>
    <row r="54" spans="2:16" ht="30" customHeight="1">
      <c r="B54" s="111" t="str">
        <f t="shared" si="0"/>
        <v/>
      </c>
      <c r="C54" s="189"/>
      <c r="D54" s="189"/>
      <c r="E54" s="189"/>
      <c r="I54" s="143"/>
      <c r="O54" s="144"/>
      <c r="P54" s="118"/>
    </row>
    <row r="55" spans="2:16" ht="30" customHeight="1">
      <c r="B55" s="111" t="str">
        <f t="shared" si="0"/>
        <v/>
      </c>
      <c r="C55" s="189"/>
      <c r="D55" s="189"/>
      <c r="E55" s="189"/>
      <c r="I55" s="143"/>
      <c r="O55" s="144"/>
      <c r="P55" s="118"/>
    </row>
    <row r="56" spans="2:16" ht="30" customHeight="1">
      <c r="B56" s="111" t="str">
        <f t="shared" si="0"/>
        <v/>
      </c>
      <c r="C56" s="189"/>
      <c r="D56" s="189"/>
      <c r="E56" s="189"/>
      <c r="I56" s="143"/>
      <c r="O56" s="144"/>
      <c r="P56" s="118"/>
    </row>
    <row r="57" spans="2:16" ht="30" customHeight="1">
      <c r="B57" s="111" t="str">
        <f t="shared" si="0"/>
        <v/>
      </c>
      <c r="C57" s="189"/>
      <c r="D57" s="189"/>
      <c r="E57" s="189"/>
      <c r="I57" s="143"/>
      <c r="O57" s="144"/>
      <c r="P57" s="118"/>
    </row>
    <row r="58" spans="2:16" ht="30" customHeight="1">
      <c r="B58" s="111" t="str">
        <f t="shared" si="0"/>
        <v/>
      </c>
      <c r="C58" s="189"/>
      <c r="D58" s="189"/>
      <c r="E58" s="189"/>
      <c r="I58" s="143"/>
      <c r="O58" s="144"/>
      <c r="P58" s="118"/>
    </row>
    <row r="59" spans="2:16" ht="30" customHeight="1">
      <c r="B59" s="111" t="str">
        <f t="shared" si="0"/>
        <v/>
      </c>
      <c r="C59" s="189"/>
      <c r="D59" s="189"/>
      <c r="E59" s="189"/>
      <c r="I59" s="143"/>
      <c r="O59" s="144"/>
      <c r="P59" s="118"/>
    </row>
    <row r="60" spans="2:16" ht="30" customHeight="1">
      <c r="B60" s="111" t="str">
        <f t="shared" si="0"/>
        <v/>
      </c>
      <c r="C60" s="189"/>
      <c r="D60" s="189"/>
      <c r="E60" s="189"/>
      <c r="I60" s="143"/>
      <c r="O60" s="144"/>
      <c r="P60" s="118"/>
    </row>
    <row r="61" spans="2:16" ht="30" customHeight="1">
      <c r="B61" s="111" t="str">
        <f t="shared" si="0"/>
        <v/>
      </c>
      <c r="C61" s="189"/>
      <c r="D61" s="189"/>
      <c r="E61" s="189"/>
      <c r="I61" s="143"/>
      <c r="O61" s="144"/>
      <c r="P61" s="118"/>
    </row>
    <row r="62" spans="2:16" ht="30" customHeight="1">
      <c r="B62" s="111" t="str">
        <f t="shared" si="0"/>
        <v/>
      </c>
      <c r="C62" s="189"/>
      <c r="D62" s="189"/>
      <c r="E62" s="189"/>
      <c r="I62" s="143"/>
      <c r="O62" s="144"/>
      <c r="P62" s="118"/>
    </row>
    <row r="63" spans="2:16" ht="30" customHeight="1">
      <c r="B63" s="111" t="str">
        <f t="shared" si="0"/>
        <v/>
      </c>
      <c r="C63" s="189"/>
      <c r="D63" s="189"/>
      <c r="E63" s="189"/>
      <c r="I63" s="143"/>
      <c r="O63" s="144"/>
      <c r="P63" s="118"/>
    </row>
    <row r="64" spans="2:16" ht="30" customHeight="1">
      <c r="B64" s="111" t="str">
        <f t="shared" si="0"/>
        <v/>
      </c>
      <c r="C64" s="189"/>
      <c r="D64" s="189"/>
      <c r="E64" s="189"/>
      <c r="I64" s="143"/>
      <c r="O64" s="144"/>
      <c r="P64" s="118"/>
    </row>
    <row r="65" spans="2:16" ht="30" customHeight="1">
      <c r="B65" s="111" t="str">
        <f t="shared" si="0"/>
        <v/>
      </c>
      <c r="C65" s="189"/>
      <c r="D65" s="189"/>
      <c r="E65" s="189"/>
      <c r="I65" s="143"/>
      <c r="O65" s="144"/>
      <c r="P65" s="118"/>
    </row>
    <row r="66" spans="2:16" ht="30" customHeight="1">
      <c r="B66" s="111" t="str">
        <f t="shared" si="0"/>
        <v/>
      </c>
      <c r="C66" s="189"/>
      <c r="D66" s="189"/>
      <c r="E66" s="189"/>
      <c r="I66" s="143"/>
      <c r="O66" s="144"/>
      <c r="P66" s="118"/>
    </row>
    <row r="67" spans="2:16" ht="30" customHeight="1">
      <c r="B67" s="111" t="str">
        <f t="shared" si="0"/>
        <v/>
      </c>
      <c r="C67" s="189"/>
      <c r="D67" s="189"/>
      <c r="E67" s="189"/>
      <c r="I67" s="143"/>
      <c r="O67" s="144"/>
      <c r="P67" s="118"/>
    </row>
    <row r="68" spans="2:16" ht="30" customHeight="1">
      <c r="B68" s="111" t="str">
        <f t="shared" si="0"/>
        <v/>
      </c>
      <c r="C68" s="189"/>
      <c r="D68" s="189"/>
      <c r="E68" s="189"/>
      <c r="I68" s="143"/>
      <c r="O68" s="144"/>
      <c r="P68" s="118"/>
    </row>
    <row r="69" spans="2:16" ht="30" customHeight="1">
      <c r="B69" s="111" t="str">
        <f t="shared" si="0"/>
        <v/>
      </c>
      <c r="C69" s="189"/>
      <c r="D69" s="189"/>
      <c r="E69" s="189"/>
      <c r="I69" s="143"/>
      <c r="O69" s="144"/>
      <c r="P69" s="118"/>
    </row>
    <row r="70" spans="2:16" ht="30" customHeight="1">
      <c r="B70" s="111" t="str">
        <f t="shared" ref="B70:B133" si="1">IF(C70="","",ROW()-4)</f>
        <v/>
      </c>
      <c r="C70" s="189"/>
      <c r="D70" s="189"/>
      <c r="E70" s="189"/>
      <c r="I70" s="143"/>
      <c r="O70" s="144"/>
      <c r="P70" s="118"/>
    </row>
    <row r="71" spans="2:16" ht="30" customHeight="1">
      <c r="B71" s="111" t="str">
        <f t="shared" si="1"/>
        <v/>
      </c>
      <c r="C71" s="189"/>
      <c r="D71" s="189"/>
      <c r="E71" s="189"/>
      <c r="I71" s="143"/>
      <c r="O71" s="144"/>
      <c r="P71" s="118"/>
    </row>
    <row r="72" spans="2:16" ht="30" customHeight="1">
      <c r="B72" s="111" t="str">
        <f t="shared" si="1"/>
        <v/>
      </c>
      <c r="C72" s="189"/>
      <c r="D72" s="189"/>
      <c r="E72" s="189"/>
      <c r="I72" s="143"/>
      <c r="O72" s="144"/>
      <c r="P72" s="118"/>
    </row>
    <row r="73" spans="2:16" ht="30" customHeight="1">
      <c r="B73" s="111" t="str">
        <f t="shared" si="1"/>
        <v/>
      </c>
      <c r="C73" s="189"/>
      <c r="D73" s="189"/>
      <c r="E73" s="189"/>
      <c r="I73" s="143"/>
      <c r="O73" s="144"/>
      <c r="P73" s="118"/>
    </row>
    <row r="74" spans="2:16" ht="30" customHeight="1">
      <c r="B74" s="111" t="str">
        <f t="shared" si="1"/>
        <v/>
      </c>
      <c r="C74" s="189"/>
      <c r="D74" s="189"/>
      <c r="E74" s="189"/>
      <c r="I74" s="143"/>
      <c r="O74" s="144"/>
      <c r="P74" s="118"/>
    </row>
    <row r="75" spans="2:16" ht="30" customHeight="1">
      <c r="B75" s="111" t="str">
        <f t="shared" si="1"/>
        <v/>
      </c>
      <c r="C75" s="189"/>
      <c r="D75" s="189"/>
      <c r="E75" s="189"/>
      <c r="I75" s="143"/>
      <c r="O75" s="144"/>
      <c r="P75" s="118"/>
    </row>
    <row r="76" spans="2:16" ht="30" customHeight="1">
      <c r="B76" s="111" t="str">
        <f t="shared" si="1"/>
        <v/>
      </c>
      <c r="C76" s="189"/>
      <c r="D76" s="189"/>
      <c r="E76" s="189"/>
      <c r="I76" s="143"/>
      <c r="O76" s="144"/>
      <c r="P76" s="118"/>
    </row>
    <row r="77" spans="2:16" ht="30" customHeight="1">
      <c r="B77" s="111" t="str">
        <f t="shared" si="1"/>
        <v/>
      </c>
      <c r="C77" s="189"/>
      <c r="D77" s="189"/>
      <c r="E77" s="189"/>
      <c r="I77" s="143"/>
      <c r="O77" s="144"/>
      <c r="P77" s="118"/>
    </row>
    <row r="78" spans="2:16" ht="30" customHeight="1">
      <c r="B78" s="111" t="str">
        <f t="shared" si="1"/>
        <v/>
      </c>
      <c r="C78" s="189"/>
      <c r="D78" s="189"/>
      <c r="E78" s="189"/>
      <c r="I78" s="143"/>
      <c r="O78" s="144"/>
      <c r="P78" s="118"/>
    </row>
    <row r="79" spans="2:16" ht="30" customHeight="1">
      <c r="B79" s="111" t="str">
        <f t="shared" si="1"/>
        <v/>
      </c>
      <c r="C79" s="189"/>
      <c r="D79" s="189"/>
      <c r="E79" s="189"/>
      <c r="I79" s="143"/>
      <c r="O79" s="144"/>
      <c r="P79" s="118"/>
    </row>
    <row r="80" spans="2:16" ht="30" customHeight="1">
      <c r="B80" s="111" t="str">
        <f t="shared" si="1"/>
        <v/>
      </c>
      <c r="C80" s="189"/>
      <c r="D80" s="189"/>
      <c r="E80" s="189"/>
      <c r="I80" s="143"/>
      <c r="O80" s="144"/>
      <c r="P80" s="118"/>
    </row>
    <row r="81" spans="2:16" ht="30" customHeight="1">
      <c r="B81" s="111" t="str">
        <f t="shared" si="1"/>
        <v/>
      </c>
      <c r="C81" s="189"/>
      <c r="D81" s="189"/>
      <c r="E81" s="189"/>
      <c r="I81" s="143"/>
      <c r="O81" s="144"/>
      <c r="P81" s="118"/>
    </row>
    <row r="82" spans="2:16" ht="30" customHeight="1">
      <c r="B82" s="111" t="str">
        <f t="shared" si="1"/>
        <v/>
      </c>
      <c r="C82" s="189"/>
      <c r="D82" s="189"/>
      <c r="E82" s="189"/>
      <c r="I82" s="143"/>
      <c r="O82" s="144"/>
      <c r="P82" s="118"/>
    </row>
    <row r="83" spans="2:16" ht="30" customHeight="1">
      <c r="B83" s="111" t="str">
        <f t="shared" si="1"/>
        <v/>
      </c>
      <c r="C83" s="189"/>
      <c r="D83" s="189"/>
      <c r="E83" s="189"/>
      <c r="I83" s="143"/>
      <c r="O83" s="144"/>
      <c r="P83" s="118"/>
    </row>
    <row r="84" spans="2:16" ht="30" customHeight="1">
      <c r="B84" s="111" t="str">
        <f t="shared" si="1"/>
        <v/>
      </c>
      <c r="C84" s="189"/>
      <c r="D84" s="189"/>
      <c r="E84" s="189"/>
      <c r="I84" s="143"/>
      <c r="O84" s="144"/>
      <c r="P84" s="118"/>
    </row>
    <row r="85" spans="2:16" ht="30" customHeight="1">
      <c r="B85" s="111" t="str">
        <f t="shared" si="1"/>
        <v/>
      </c>
      <c r="C85" s="189"/>
      <c r="D85" s="189"/>
      <c r="E85" s="189"/>
      <c r="I85" s="143"/>
      <c r="O85" s="144"/>
      <c r="P85" s="118"/>
    </row>
    <row r="86" spans="2:16" ht="30" customHeight="1">
      <c r="B86" s="111" t="str">
        <f t="shared" si="1"/>
        <v/>
      </c>
      <c r="C86" s="189"/>
      <c r="D86" s="189"/>
      <c r="E86" s="189"/>
      <c r="I86" s="143"/>
      <c r="O86" s="144"/>
      <c r="P86" s="118"/>
    </row>
    <row r="87" spans="2:16" ht="30" customHeight="1">
      <c r="B87" s="111" t="str">
        <f t="shared" si="1"/>
        <v/>
      </c>
      <c r="C87" s="189"/>
      <c r="D87" s="189"/>
      <c r="E87" s="189"/>
      <c r="I87" s="143"/>
      <c r="O87" s="144"/>
      <c r="P87" s="118"/>
    </row>
    <row r="88" spans="2:16" ht="30" customHeight="1">
      <c r="B88" s="111" t="str">
        <f t="shared" si="1"/>
        <v/>
      </c>
      <c r="C88" s="189"/>
      <c r="D88" s="189"/>
      <c r="E88" s="189"/>
      <c r="I88" s="143"/>
      <c r="O88" s="144"/>
      <c r="P88" s="118"/>
    </row>
    <row r="89" spans="2:16" ht="30" customHeight="1">
      <c r="B89" s="111" t="str">
        <f t="shared" si="1"/>
        <v/>
      </c>
      <c r="C89" s="189"/>
      <c r="D89" s="189"/>
      <c r="E89" s="189"/>
      <c r="I89" s="143"/>
      <c r="O89" s="144"/>
      <c r="P89" s="118"/>
    </row>
    <row r="90" spans="2:16" ht="30" customHeight="1">
      <c r="B90" s="111" t="str">
        <f t="shared" si="1"/>
        <v/>
      </c>
      <c r="C90" s="189"/>
      <c r="D90" s="189"/>
      <c r="E90" s="189"/>
      <c r="I90" s="143"/>
      <c r="O90" s="144"/>
      <c r="P90" s="118"/>
    </row>
    <row r="91" spans="2:16" ht="30" customHeight="1">
      <c r="B91" s="111" t="str">
        <f t="shared" si="1"/>
        <v/>
      </c>
      <c r="C91" s="189"/>
      <c r="D91" s="189"/>
      <c r="E91" s="189"/>
      <c r="I91" s="143"/>
      <c r="O91" s="144"/>
      <c r="P91" s="118"/>
    </row>
    <row r="92" spans="2:16" ht="30" customHeight="1">
      <c r="B92" s="111" t="str">
        <f t="shared" si="1"/>
        <v/>
      </c>
      <c r="C92" s="189"/>
      <c r="D92" s="189"/>
      <c r="E92" s="189"/>
      <c r="I92" s="143"/>
      <c r="O92" s="144"/>
      <c r="P92" s="118"/>
    </row>
    <row r="93" spans="2:16" ht="30" customHeight="1">
      <c r="B93" s="111" t="str">
        <f t="shared" si="1"/>
        <v/>
      </c>
      <c r="C93" s="189"/>
      <c r="D93" s="189"/>
      <c r="E93" s="189"/>
      <c r="I93" s="143"/>
      <c r="O93" s="144"/>
      <c r="P93" s="118"/>
    </row>
    <row r="94" spans="2:16" ht="30" customHeight="1">
      <c r="B94" s="111" t="str">
        <f t="shared" si="1"/>
        <v/>
      </c>
      <c r="C94" s="189"/>
      <c r="D94" s="189"/>
      <c r="E94" s="189"/>
      <c r="I94" s="143"/>
      <c r="O94" s="144"/>
      <c r="P94" s="118"/>
    </row>
    <row r="95" spans="2:16" ht="30" customHeight="1">
      <c r="B95" s="111" t="str">
        <f t="shared" si="1"/>
        <v/>
      </c>
      <c r="C95" s="189"/>
      <c r="D95" s="189"/>
      <c r="E95" s="189"/>
      <c r="I95" s="143"/>
      <c r="O95" s="144"/>
      <c r="P95" s="118"/>
    </row>
    <row r="96" spans="2:16" ht="30" customHeight="1">
      <c r="B96" s="111" t="str">
        <f t="shared" si="1"/>
        <v/>
      </c>
      <c r="C96" s="189"/>
      <c r="D96" s="189"/>
      <c r="E96" s="189"/>
      <c r="I96" s="143"/>
      <c r="O96" s="144"/>
      <c r="P96" s="118"/>
    </row>
    <row r="97" spans="2:16" ht="30" customHeight="1">
      <c r="B97" s="111" t="str">
        <f t="shared" si="1"/>
        <v/>
      </c>
      <c r="C97" s="189"/>
      <c r="D97" s="189"/>
      <c r="E97" s="189"/>
      <c r="I97" s="143"/>
      <c r="O97" s="144"/>
      <c r="P97" s="118"/>
    </row>
    <row r="98" spans="2:16" ht="30" customHeight="1">
      <c r="B98" s="111" t="str">
        <f t="shared" si="1"/>
        <v/>
      </c>
      <c r="C98" s="189"/>
      <c r="D98" s="189"/>
      <c r="E98" s="189"/>
      <c r="I98" s="143"/>
      <c r="O98" s="144"/>
      <c r="P98" s="118"/>
    </row>
    <row r="99" spans="2:16" ht="30" customHeight="1">
      <c r="B99" s="111" t="str">
        <f t="shared" si="1"/>
        <v/>
      </c>
      <c r="C99" s="189"/>
      <c r="D99" s="189"/>
      <c r="E99" s="189"/>
      <c r="I99" s="143"/>
      <c r="O99" s="144"/>
      <c r="P99" s="118"/>
    </row>
    <row r="100" spans="2:16" ht="30" customHeight="1">
      <c r="B100" s="111" t="str">
        <f t="shared" si="1"/>
        <v/>
      </c>
      <c r="C100" s="189"/>
      <c r="D100" s="189"/>
      <c r="E100" s="189"/>
      <c r="I100" s="143"/>
      <c r="O100" s="144"/>
      <c r="P100" s="118"/>
    </row>
    <row r="101" spans="2:16" ht="30" customHeight="1">
      <c r="B101" s="111" t="str">
        <f t="shared" si="1"/>
        <v/>
      </c>
      <c r="C101" s="189"/>
      <c r="D101" s="189"/>
      <c r="E101" s="189"/>
      <c r="I101" s="143"/>
      <c r="O101" s="144"/>
      <c r="P101" s="118"/>
    </row>
    <row r="102" spans="2:16" ht="30" customHeight="1">
      <c r="B102" s="111" t="str">
        <f t="shared" si="1"/>
        <v/>
      </c>
      <c r="C102" s="189"/>
      <c r="D102" s="189"/>
      <c r="E102" s="189"/>
      <c r="I102" s="143"/>
      <c r="O102" s="144"/>
      <c r="P102" s="118"/>
    </row>
    <row r="103" spans="2:16" ht="30" customHeight="1">
      <c r="B103" s="111" t="str">
        <f t="shared" si="1"/>
        <v/>
      </c>
      <c r="C103" s="189"/>
      <c r="D103" s="189"/>
      <c r="E103" s="189"/>
      <c r="I103" s="143"/>
      <c r="O103" s="144"/>
      <c r="P103" s="118"/>
    </row>
    <row r="104" spans="2:16" ht="30" customHeight="1">
      <c r="B104" s="111" t="str">
        <f t="shared" si="1"/>
        <v/>
      </c>
      <c r="C104" s="189"/>
      <c r="D104" s="189"/>
      <c r="E104" s="189"/>
      <c r="I104" s="143"/>
      <c r="O104" s="144"/>
      <c r="P104" s="118"/>
    </row>
    <row r="105" spans="2:16" ht="30" customHeight="1">
      <c r="B105" s="111" t="str">
        <f t="shared" si="1"/>
        <v/>
      </c>
      <c r="C105" s="189"/>
      <c r="D105" s="189"/>
      <c r="E105" s="189"/>
      <c r="I105" s="143"/>
      <c r="O105" s="144"/>
      <c r="P105" s="118"/>
    </row>
    <row r="106" spans="2:16" ht="30" customHeight="1">
      <c r="B106" s="111" t="str">
        <f t="shared" si="1"/>
        <v/>
      </c>
      <c r="C106" s="189"/>
      <c r="D106" s="189"/>
      <c r="E106" s="189"/>
      <c r="I106" s="143"/>
      <c r="O106" s="144"/>
      <c r="P106" s="118"/>
    </row>
    <row r="107" spans="2:16" ht="30" customHeight="1">
      <c r="B107" s="111" t="str">
        <f t="shared" si="1"/>
        <v/>
      </c>
      <c r="C107" s="189"/>
      <c r="D107" s="189"/>
      <c r="E107" s="189"/>
      <c r="I107" s="143"/>
      <c r="O107" s="144"/>
      <c r="P107" s="118"/>
    </row>
    <row r="108" spans="2:16" ht="30" customHeight="1">
      <c r="B108" s="111" t="str">
        <f t="shared" si="1"/>
        <v/>
      </c>
      <c r="C108" s="189"/>
      <c r="D108" s="189"/>
      <c r="E108" s="189"/>
      <c r="I108" s="143"/>
      <c r="O108" s="144"/>
      <c r="P108" s="118"/>
    </row>
    <row r="109" spans="2:16" ht="30" customHeight="1">
      <c r="B109" s="111" t="str">
        <f t="shared" si="1"/>
        <v/>
      </c>
      <c r="C109" s="189"/>
      <c r="D109" s="189"/>
      <c r="E109" s="189"/>
      <c r="I109" s="143"/>
      <c r="O109" s="144"/>
      <c r="P109" s="118"/>
    </row>
    <row r="110" spans="2:16" ht="30" customHeight="1">
      <c r="B110" s="111" t="str">
        <f t="shared" si="1"/>
        <v/>
      </c>
      <c r="C110" s="189"/>
      <c r="D110" s="189"/>
      <c r="E110" s="189"/>
      <c r="I110" s="143"/>
      <c r="O110" s="144"/>
      <c r="P110" s="118"/>
    </row>
    <row r="111" spans="2:16" ht="30" customHeight="1">
      <c r="B111" s="111" t="str">
        <f t="shared" si="1"/>
        <v/>
      </c>
      <c r="C111" s="189"/>
      <c r="D111" s="189"/>
      <c r="E111" s="189"/>
      <c r="I111" s="143"/>
      <c r="O111" s="144"/>
      <c r="P111" s="118"/>
    </row>
    <row r="112" spans="2:16" ht="30" customHeight="1">
      <c r="B112" s="111" t="str">
        <f t="shared" si="1"/>
        <v/>
      </c>
      <c r="C112" s="189"/>
      <c r="D112" s="189"/>
      <c r="E112" s="189"/>
      <c r="I112" s="143"/>
      <c r="O112" s="144"/>
      <c r="P112" s="118"/>
    </row>
    <row r="113" spans="2:16" ht="30" customHeight="1">
      <c r="B113" s="111" t="str">
        <f t="shared" si="1"/>
        <v/>
      </c>
      <c r="C113" s="189"/>
      <c r="D113" s="189"/>
      <c r="E113" s="189"/>
      <c r="I113" s="143"/>
      <c r="O113" s="144"/>
      <c r="P113" s="118"/>
    </row>
    <row r="114" spans="2:16" ht="30" customHeight="1">
      <c r="B114" s="111" t="str">
        <f t="shared" si="1"/>
        <v/>
      </c>
      <c r="C114" s="189"/>
      <c r="D114" s="189"/>
      <c r="E114" s="189"/>
      <c r="I114" s="143"/>
      <c r="O114" s="144"/>
      <c r="P114" s="118"/>
    </row>
    <row r="115" spans="2:16" ht="30" customHeight="1">
      <c r="B115" s="111" t="str">
        <f t="shared" si="1"/>
        <v/>
      </c>
      <c r="C115" s="189"/>
      <c r="D115" s="189"/>
      <c r="E115" s="189"/>
      <c r="I115" s="143"/>
      <c r="O115" s="144"/>
      <c r="P115" s="118"/>
    </row>
    <row r="116" spans="2:16" ht="30" customHeight="1">
      <c r="B116" s="111" t="str">
        <f t="shared" si="1"/>
        <v/>
      </c>
      <c r="C116" s="189"/>
      <c r="D116" s="189"/>
      <c r="E116" s="189"/>
      <c r="I116" s="143"/>
      <c r="O116" s="144"/>
      <c r="P116" s="118"/>
    </row>
    <row r="117" spans="2:16" ht="30" customHeight="1">
      <c r="B117" s="111" t="str">
        <f t="shared" si="1"/>
        <v/>
      </c>
      <c r="C117" s="189"/>
      <c r="D117" s="189"/>
      <c r="E117" s="189"/>
      <c r="I117" s="143"/>
      <c r="O117" s="144"/>
      <c r="P117" s="118"/>
    </row>
    <row r="118" spans="2:16" ht="30" customHeight="1">
      <c r="B118" s="111" t="str">
        <f t="shared" si="1"/>
        <v/>
      </c>
      <c r="C118" s="189"/>
      <c r="D118" s="189"/>
      <c r="E118" s="189"/>
      <c r="I118" s="143"/>
      <c r="O118" s="144"/>
      <c r="P118" s="118"/>
    </row>
    <row r="119" spans="2:16" ht="30" customHeight="1">
      <c r="B119" s="111" t="str">
        <f t="shared" si="1"/>
        <v/>
      </c>
      <c r="C119" s="189"/>
      <c r="D119" s="189"/>
      <c r="E119" s="189"/>
      <c r="I119" s="143"/>
      <c r="O119" s="144"/>
      <c r="P119" s="118"/>
    </row>
    <row r="120" spans="2:16" ht="30" customHeight="1">
      <c r="B120" s="111" t="str">
        <f t="shared" si="1"/>
        <v/>
      </c>
      <c r="C120" s="189"/>
      <c r="D120" s="189"/>
      <c r="E120" s="189"/>
      <c r="I120" s="143"/>
      <c r="O120" s="144"/>
      <c r="P120" s="118"/>
    </row>
    <row r="121" spans="2:16" ht="30" customHeight="1">
      <c r="B121" s="111" t="str">
        <f t="shared" si="1"/>
        <v/>
      </c>
      <c r="C121" s="189"/>
      <c r="D121" s="189"/>
      <c r="E121" s="189"/>
      <c r="I121" s="143"/>
      <c r="O121" s="144"/>
      <c r="P121" s="118"/>
    </row>
    <row r="122" spans="2:16" ht="30" customHeight="1">
      <c r="B122" s="111" t="str">
        <f t="shared" si="1"/>
        <v/>
      </c>
      <c r="C122" s="189"/>
      <c r="D122" s="189"/>
      <c r="E122" s="189"/>
      <c r="I122" s="143"/>
      <c r="O122" s="144"/>
      <c r="P122" s="118"/>
    </row>
    <row r="123" spans="2:16" ht="30" customHeight="1">
      <c r="B123" s="111" t="str">
        <f t="shared" si="1"/>
        <v/>
      </c>
      <c r="C123" s="189"/>
      <c r="D123" s="189"/>
      <c r="E123" s="189"/>
      <c r="I123" s="143"/>
      <c r="O123" s="144"/>
      <c r="P123" s="118"/>
    </row>
    <row r="124" spans="2:16" ht="30" customHeight="1">
      <c r="B124" s="111" t="str">
        <f t="shared" si="1"/>
        <v/>
      </c>
      <c r="C124" s="189"/>
      <c r="D124" s="189"/>
      <c r="E124" s="189"/>
      <c r="I124" s="143"/>
      <c r="O124" s="144"/>
      <c r="P124" s="118"/>
    </row>
    <row r="125" spans="2:16" ht="30" customHeight="1">
      <c r="B125" s="111" t="str">
        <f t="shared" si="1"/>
        <v/>
      </c>
      <c r="C125" s="189"/>
      <c r="D125" s="189"/>
      <c r="E125" s="189"/>
      <c r="I125" s="143"/>
      <c r="O125" s="144"/>
      <c r="P125" s="118"/>
    </row>
    <row r="126" spans="2:16" ht="30" customHeight="1">
      <c r="B126" s="111" t="str">
        <f t="shared" si="1"/>
        <v/>
      </c>
      <c r="C126" s="189"/>
      <c r="D126" s="189"/>
      <c r="E126" s="189"/>
      <c r="I126" s="143"/>
      <c r="O126" s="144"/>
      <c r="P126" s="118"/>
    </row>
    <row r="127" spans="2:16" ht="30" customHeight="1">
      <c r="B127" s="111" t="str">
        <f t="shared" si="1"/>
        <v/>
      </c>
      <c r="C127" s="189"/>
      <c r="D127" s="189"/>
      <c r="E127" s="189"/>
      <c r="I127" s="143"/>
      <c r="O127" s="144"/>
      <c r="P127" s="118"/>
    </row>
    <row r="128" spans="2:16" ht="30" customHeight="1">
      <c r="B128" s="111" t="str">
        <f t="shared" si="1"/>
        <v/>
      </c>
      <c r="C128" s="189"/>
      <c r="D128" s="189"/>
      <c r="E128" s="189"/>
      <c r="I128" s="143"/>
      <c r="O128" s="144"/>
      <c r="P128" s="118"/>
    </row>
    <row r="129" spans="2:16" ht="30" customHeight="1">
      <c r="B129" s="111" t="str">
        <f t="shared" si="1"/>
        <v/>
      </c>
      <c r="C129" s="189"/>
      <c r="D129" s="189"/>
      <c r="E129" s="189"/>
      <c r="I129" s="143"/>
      <c r="O129" s="144"/>
      <c r="P129" s="118"/>
    </row>
    <row r="130" spans="2:16" ht="30" customHeight="1">
      <c r="B130" s="111" t="str">
        <f t="shared" si="1"/>
        <v/>
      </c>
      <c r="C130" s="189"/>
      <c r="D130" s="189"/>
      <c r="E130" s="189"/>
      <c r="I130" s="143"/>
      <c r="O130" s="144"/>
      <c r="P130" s="118"/>
    </row>
    <row r="131" spans="2:16" ht="30" customHeight="1">
      <c r="B131" s="111" t="str">
        <f t="shared" si="1"/>
        <v/>
      </c>
      <c r="C131" s="189"/>
      <c r="D131" s="189"/>
      <c r="E131" s="189"/>
      <c r="I131" s="143"/>
      <c r="O131" s="144"/>
      <c r="P131" s="118"/>
    </row>
    <row r="132" spans="2:16" ht="30" customHeight="1">
      <c r="B132" s="111" t="str">
        <f t="shared" si="1"/>
        <v/>
      </c>
      <c r="C132" s="189"/>
      <c r="D132" s="189"/>
      <c r="E132" s="189"/>
      <c r="I132" s="143"/>
      <c r="O132" s="144"/>
      <c r="P132" s="118"/>
    </row>
    <row r="133" spans="2:16" ht="30" customHeight="1">
      <c r="B133" s="111" t="str">
        <f t="shared" si="1"/>
        <v/>
      </c>
      <c r="C133" s="189"/>
      <c r="D133" s="189"/>
      <c r="E133" s="189"/>
      <c r="I133" s="143"/>
      <c r="O133" s="144"/>
      <c r="P133" s="118"/>
    </row>
    <row r="134" spans="2:16" ht="30" customHeight="1">
      <c r="B134" s="111" t="str">
        <f t="shared" ref="B134:B197" si="2">IF(C134="","",ROW()-4)</f>
        <v/>
      </c>
      <c r="C134" s="189"/>
      <c r="D134" s="189"/>
      <c r="E134" s="189"/>
      <c r="I134" s="143"/>
      <c r="O134" s="144"/>
      <c r="P134" s="118"/>
    </row>
    <row r="135" spans="2:16" ht="30" customHeight="1">
      <c r="B135" s="111" t="str">
        <f t="shared" si="2"/>
        <v/>
      </c>
      <c r="C135" s="189"/>
      <c r="D135" s="189"/>
      <c r="E135" s="189"/>
      <c r="I135" s="143"/>
      <c r="O135" s="144"/>
      <c r="P135" s="118"/>
    </row>
    <row r="136" spans="2:16" ht="30" customHeight="1">
      <c r="B136" s="111" t="str">
        <f t="shared" si="2"/>
        <v/>
      </c>
      <c r="C136" s="189"/>
      <c r="D136" s="189"/>
      <c r="E136" s="189"/>
      <c r="I136" s="143"/>
      <c r="O136" s="144"/>
      <c r="P136" s="118"/>
    </row>
    <row r="137" spans="2:16" ht="30" customHeight="1">
      <c r="B137" s="111" t="str">
        <f t="shared" si="2"/>
        <v/>
      </c>
      <c r="C137" s="189"/>
      <c r="D137" s="189"/>
      <c r="E137" s="189"/>
      <c r="I137" s="143"/>
      <c r="O137" s="144"/>
      <c r="P137" s="118"/>
    </row>
    <row r="138" spans="2:16" ht="30" customHeight="1">
      <c r="B138" s="111" t="str">
        <f t="shared" si="2"/>
        <v/>
      </c>
      <c r="C138" s="189"/>
      <c r="D138" s="189"/>
      <c r="E138" s="189"/>
      <c r="I138" s="143"/>
      <c r="O138" s="144"/>
      <c r="P138" s="118"/>
    </row>
    <row r="139" spans="2:16" ht="30" customHeight="1">
      <c r="B139" s="111" t="str">
        <f t="shared" si="2"/>
        <v/>
      </c>
      <c r="C139" s="189"/>
      <c r="D139" s="189"/>
      <c r="E139" s="189"/>
      <c r="I139" s="143"/>
      <c r="O139" s="144"/>
      <c r="P139" s="118"/>
    </row>
    <row r="140" spans="2:16" ht="30" customHeight="1">
      <c r="B140" s="111" t="str">
        <f t="shared" si="2"/>
        <v/>
      </c>
      <c r="C140" s="189"/>
      <c r="D140" s="189"/>
      <c r="E140" s="189"/>
      <c r="I140" s="143"/>
      <c r="O140" s="144"/>
      <c r="P140" s="118"/>
    </row>
    <row r="141" spans="2:16" ht="30" customHeight="1">
      <c r="B141" s="111" t="str">
        <f t="shared" si="2"/>
        <v/>
      </c>
      <c r="C141" s="189"/>
      <c r="D141" s="189"/>
      <c r="E141" s="189"/>
      <c r="I141" s="143"/>
      <c r="O141" s="144"/>
      <c r="P141" s="118"/>
    </row>
    <row r="142" spans="2:16" ht="30" customHeight="1">
      <c r="B142" s="111" t="str">
        <f t="shared" si="2"/>
        <v/>
      </c>
      <c r="C142" s="189"/>
      <c r="D142" s="189"/>
      <c r="E142" s="189"/>
      <c r="I142" s="143"/>
      <c r="O142" s="144"/>
      <c r="P142" s="118"/>
    </row>
    <row r="143" spans="2:16" ht="30" customHeight="1">
      <c r="B143" s="111" t="str">
        <f t="shared" si="2"/>
        <v/>
      </c>
      <c r="C143" s="189"/>
      <c r="D143" s="189"/>
      <c r="E143" s="189"/>
      <c r="I143" s="143"/>
      <c r="O143" s="144"/>
      <c r="P143" s="118"/>
    </row>
    <row r="144" spans="2:16" ht="30" customHeight="1">
      <c r="B144" s="111" t="str">
        <f t="shared" si="2"/>
        <v/>
      </c>
      <c r="C144" s="189"/>
      <c r="D144" s="189"/>
      <c r="E144" s="189"/>
      <c r="I144" s="143"/>
      <c r="O144" s="144"/>
      <c r="P144" s="118"/>
    </row>
    <row r="145" spans="2:16" ht="30" customHeight="1">
      <c r="B145" s="111" t="str">
        <f t="shared" si="2"/>
        <v/>
      </c>
      <c r="C145" s="189"/>
      <c r="D145" s="189"/>
      <c r="E145" s="189"/>
      <c r="I145" s="143"/>
      <c r="O145" s="144"/>
      <c r="P145" s="118"/>
    </row>
    <row r="146" spans="2:16" ht="30" customHeight="1">
      <c r="B146" s="111" t="str">
        <f t="shared" si="2"/>
        <v/>
      </c>
      <c r="C146" s="189"/>
      <c r="D146" s="189"/>
      <c r="E146" s="189"/>
      <c r="I146" s="143"/>
      <c r="O146" s="144"/>
      <c r="P146" s="118"/>
    </row>
    <row r="147" spans="2:16" ht="30" customHeight="1">
      <c r="B147" s="111" t="str">
        <f t="shared" si="2"/>
        <v/>
      </c>
      <c r="C147" s="189"/>
      <c r="D147" s="189"/>
      <c r="E147" s="189"/>
      <c r="I147" s="143"/>
      <c r="O147" s="144"/>
      <c r="P147" s="118"/>
    </row>
    <row r="148" spans="2:16" ht="30" customHeight="1">
      <c r="B148" s="111" t="str">
        <f t="shared" si="2"/>
        <v/>
      </c>
      <c r="C148" s="189"/>
      <c r="D148" s="189"/>
      <c r="E148" s="189"/>
      <c r="I148" s="143"/>
      <c r="O148" s="144"/>
      <c r="P148" s="118"/>
    </row>
    <row r="149" spans="2:16" ht="30" customHeight="1">
      <c r="B149" s="111" t="str">
        <f t="shared" si="2"/>
        <v/>
      </c>
      <c r="C149" s="189"/>
      <c r="D149" s="189"/>
      <c r="E149" s="189"/>
      <c r="I149" s="143"/>
      <c r="O149" s="144"/>
      <c r="P149" s="118"/>
    </row>
    <row r="150" spans="2:16" ht="30" customHeight="1">
      <c r="B150" s="111" t="str">
        <f t="shared" si="2"/>
        <v/>
      </c>
      <c r="C150" s="189"/>
      <c r="D150" s="189"/>
      <c r="E150" s="189"/>
      <c r="I150" s="143"/>
      <c r="O150" s="144"/>
      <c r="P150" s="118"/>
    </row>
    <row r="151" spans="2:16" ht="30" customHeight="1">
      <c r="B151" s="111" t="str">
        <f t="shared" si="2"/>
        <v/>
      </c>
      <c r="C151" s="189"/>
      <c r="D151" s="189"/>
      <c r="E151" s="189"/>
      <c r="I151" s="143"/>
      <c r="O151" s="144"/>
      <c r="P151" s="118"/>
    </row>
    <row r="152" spans="2:16" ht="30" customHeight="1">
      <c r="B152" s="111" t="str">
        <f t="shared" si="2"/>
        <v/>
      </c>
      <c r="C152" s="189"/>
      <c r="D152" s="189"/>
      <c r="E152" s="189"/>
      <c r="I152" s="143"/>
      <c r="O152" s="144"/>
      <c r="P152" s="118"/>
    </row>
    <row r="153" spans="2:16" ht="30" customHeight="1">
      <c r="B153" s="111" t="str">
        <f t="shared" si="2"/>
        <v/>
      </c>
      <c r="C153" s="189"/>
      <c r="D153" s="189"/>
      <c r="E153" s="189"/>
      <c r="I153" s="143"/>
      <c r="O153" s="144"/>
      <c r="P153" s="118"/>
    </row>
    <row r="154" spans="2:16" ht="30" customHeight="1">
      <c r="B154" s="111" t="str">
        <f t="shared" si="2"/>
        <v/>
      </c>
      <c r="C154" s="189"/>
      <c r="D154" s="189"/>
      <c r="E154" s="189"/>
      <c r="I154" s="143"/>
      <c r="O154" s="144"/>
      <c r="P154" s="118"/>
    </row>
    <row r="155" spans="2:16" ht="30" customHeight="1">
      <c r="B155" s="111" t="str">
        <f t="shared" si="2"/>
        <v/>
      </c>
      <c r="C155" s="189"/>
      <c r="D155" s="189"/>
      <c r="E155" s="189"/>
      <c r="I155" s="143"/>
      <c r="O155" s="144"/>
      <c r="P155" s="118"/>
    </row>
    <row r="156" spans="2:16" ht="30" customHeight="1">
      <c r="B156" s="111" t="str">
        <f t="shared" si="2"/>
        <v/>
      </c>
      <c r="C156" s="189"/>
      <c r="D156" s="189"/>
      <c r="E156" s="189"/>
      <c r="I156" s="143"/>
      <c r="O156" s="144"/>
      <c r="P156" s="118"/>
    </row>
    <row r="157" spans="2:16" ht="30" customHeight="1">
      <c r="B157" s="111" t="str">
        <f t="shared" si="2"/>
        <v/>
      </c>
      <c r="C157" s="189"/>
      <c r="D157" s="189"/>
      <c r="E157" s="189"/>
      <c r="I157" s="143"/>
      <c r="O157" s="144"/>
      <c r="P157" s="118"/>
    </row>
    <row r="158" spans="2:16" ht="30" customHeight="1">
      <c r="B158" s="111" t="str">
        <f t="shared" si="2"/>
        <v/>
      </c>
      <c r="C158" s="189"/>
      <c r="D158" s="189"/>
      <c r="E158" s="189"/>
      <c r="I158" s="143"/>
      <c r="O158" s="144"/>
      <c r="P158" s="118"/>
    </row>
    <row r="159" spans="2:16" ht="30" customHeight="1">
      <c r="B159" s="111" t="str">
        <f t="shared" si="2"/>
        <v/>
      </c>
      <c r="C159" s="189"/>
      <c r="D159" s="189"/>
      <c r="E159" s="189"/>
      <c r="I159" s="143"/>
      <c r="O159" s="144"/>
      <c r="P159" s="118"/>
    </row>
    <row r="160" spans="2:16" ht="30" customHeight="1">
      <c r="B160" s="111" t="str">
        <f t="shared" si="2"/>
        <v/>
      </c>
      <c r="C160" s="189"/>
      <c r="D160" s="189"/>
      <c r="E160" s="189"/>
      <c r="I160" s="143"/>
      <c r="O160" s="144"/>
      <c r="P160" s="118"/>
    </row>
    <row r="161" spans="2:16" ht="30" customHeight="1">
      <c r="B161" s="111" t="str">
        <f t="shared" si="2"/>
        <v/>
      </c>
      <c r="C161" s="189"/>
      <c r="D161" s="189"/>
      <c r="E161" s="189"/>
      <c r="I161" s="143"/>
      <c r="O161" s="144"/>
      <c r="P161" s="118"/>
    </row>
    <row r="162" spans="2:16" ht="30" customHeight="1">
      <c r="B162" s="111" t="str">
        <f t="shared" si="2"/>
        <v/>
      </c>
      <c r="C162" s="189"/>
      <c r="D162" s="189"/>
      <c r="E162" s="189"/>
      <c r="I162" s="143"/>
      <c r="O162" s="144"/>
      <c r="P162" s="118"/>
    </row>
    <row r="163" spans="2:16" ht="30" customHeight="1">
      <c r="B163" s="111" t="str">
        <f t="shared" si="2"/>
        <v/>
      </c>
      <c r="C163" s="189"/>
      <c r="D163" s="189"/>
      <c r="E163" s="189"/>
      <c r="I163" s="143"/>
      <c r="O163" s="144"/>
      <c r="P163" s="118"/>
    </row>
    <row r="164" spans="2:16" ht="30" customHeight="1">
      <c r="B164" s="111" t="str">
        <f t="shared" si="2"/>
        <v/>
      </c>
      <c r="C164" s="189"/>
      <c r="D164" s="189"/>
      <c r="E164" s="189"/>
      <c r="I164" s="143"/>
      <c r="O164" s="144"/>
      <c r="P164" s="118"/>
    </row>
    <row r="165" spans="2:16" ht="30" customHeight="1">
      <c r="B165" s="111" t="str">
        <f t="shared" si="2"/>
        <v/>
      </c>
      <c r="C165" s="189"/>
      <c r="D165" s="189"/>
      <c r="E165" s="189"/>
      <c r="I165" s="143"/>
      <c r="O165" s="144"/>
      <c r="P165" s="118"/>
    </row>
    <row r="166" spans="2:16" ht="30" customHeight="1">
      <c r="B166" s="111" t="str">
        <f t="shared" si="2"/>
        <v/>
      </c>
      <c r="C166" s="189"/>
      <c r="D166" s="189"/>
      <c r="E166" s="189"/>
      <c r="I166" s="143"/>
      <c r="O166" s="144"/>
      <c r="P166" s="118"/>
    </row>
    <row r="167" spans="2:16" ht="30" customHeight="1">
      <c r="B167" s="111" t="str">
        <f t="shared" si="2"/>
        <v/>
      </c>
      <c r="C167" s="189"/>
      <c r="D167" s="189"/>
      <c r="E167" s="189"/>
      <c r="I167" s="143"/>
      <c r="O167" s="144"/>
      <c r="P167" s="118"/>
    </row>
    <row r="168" spans="2:16" ht="30" customHeight="1">
      <c r="B168" s="111" t="str">
        <f t="shared" si="2"/>
        <v/>
      </c>
      <c r="C168" s="189"/>
      <c r="D168" s="189"/>
      <c r="E168" s="189"/>
      <c r="I168" s="143"/>
      <c r="O168" s="144"/>
      <c r="P168" s="118"/>
    </row>
    <row r="169" spans="2:16" ht="30" customHeight="1">
      <c r="B169" s="111" t="str">
        <f t="shared" si="2"/>
        <v/>
      </c>
      <c r="C169" s="189"/>
      <c r="D169" s="189"/>
      <c r="E169" s="189"/>
      <c r="I169" s="143"/>
      <c r="O169" s="144"/>
      <c r="P169" s="118"/>
    </row>
    <row r="170" spans="2:16" ht="30" customHeight="1">
      <c r="B170" s="111" t="str">
        <f t="shared" si="2"/>
        <v/>
      </c>
      <c r="C170" s="189"/>
      <c r="D170" s="189"/>
      <c r="E170" s="189"/>
      <c r="I170" s="143"/>
      <c r="O170" s="144"/>
      <c r="P170" s="118"/>
    </row>
    <row r="171" spans="2:16" ht="30" customHeight="1">
      <c r="B171" s="111" t="str">
        <f t="shared" si="2"/>
        <v/>
      </c>
      <c r="C171" s="189"/>
      <c r="D171" s="189"/>
      <c r="E171" s="189"/>
      <c r="I171" s="143"/>
      <c r="O171" s="144"/>
      <c r="P171" s="118"/>
    </row>
    <row r="172" spans="2:16" ht="30" customHeight="1">
      <c r="B172" s="111" t="str">
        <f t="shared" si="2"/>
        <v/>
      </c>
      <c r="C172" s="189"/>
      <c r="D172" s="189"/>
      <c r="E172" s="189"/>
      <c r="I172" s="143"/>
      <c r="O172" s="144"/>
      <c r="P172" s="118"/>
    </row>
    <row r="173" spans="2:16" ht="30" customHeight="1">
      <c r="B173" s="111" t="str">
        <f t="shared" si="2"/>
        <v/>
      </c>
      <c r="C173" s="189"/>
      <c r="D173" s="189"/>
      <c r="E173" s="189"/>
      <c r="I173" s="143"/>
      <c r="O173" s="144"/>
      <c r="P173" s="118"/>
    </row>
    <row r="174" spans="2:16" ht="30" customHeight="1">
      <c r="B174" s="111" t="str">
        <f t="shared" si="2"/>
        <v/>
      </c>
      <c r="C174" s="189"/>
      <c r="D174" s="189"/>
      <c r="E174" s="189"/>
      <c r="I174" s="143"/>
      <c r="O174" s="144"/>
      <c r="P174" s="118"/>
    </row>
    <row r="175" spans="2:16" ht="30" customHeight="1">
      <c r="B175" s="111" t="str">
        <f t="shared" si="2"/>
        <v/>
      </c>
      <c r="C175" s="189"/>
      <c r="D175" s="189"/>
      <c r="E175" s="189"/>
      <c r="I175" s="143"/>
      <c r="O175" s="144"/>
      <c r="P175" s="118"/>
    </row>
    <row r="176" spans="2:16" ht="30" customHeight="1">
      <c r="B176" s="111" t="str">
        <f t="shared" si="2"/>
        <v/>
      </c>
      <c r="C176" s="189"/>
      <c r="D176" s="189"/>
      <c r="E176" s="189"/>
      <c r="I176" s="143"/>
      <c r="O176" s="144"/>
      <c r="P176" s="118"/>
    </row>
    <row r="177" spans="2:16" ht="30" customHeight="1">
      <c r="B177" s="111" t="str">
        <f t="shared" si="2"/>
        <v/>
      </c>
      <c r="C177" s="189"/>
      <c r="D177" s="189"/>
      <c r="E177" s="189"/>
      <c r="I177" s="143"/>
      <c r="O177" s="144"/>
      <c r="P177" s="118"/>
    </row>
    <row r="178" spans="2:16" ht="30" customHeight="1">
      <c r="B178" s="111" t="str">
        <f t="shared" si="2"/>
        <v/>
      </c>
      <c r="C178" s="189"/>
      <c r="D178" s="189"/>
      <c r="E178" s="189"/>
      <c r="I178" s="143"/>
      <c r="O178" s="144"/>
      <c r="P178" s="118"/>
    </row>
    <row r="179" spans="2:16" ht="30" customHeight="1">
      <c r="B179" s="111" t="str">
        <f t="shared" si="2"/>
        <v/>
      </c>
      <c r="C179" s="189"/>
      <c r="D179" s="189"/>
      <c r="E179" s="189"/>
      <c r="I179" s="143"/>
      <c r="O179" s="144"/>
      <c r="P179" s="118"/>
    </row>
    <row r="180" spans="2:16" ht="30" customHeight="1">
      <c r="B180" s="111" t="str">
        <f t="shared" si="2"/>
        <v/>
      </c>
      <c r="C180" s="189"/>
      <c r="D180" s="189"/>
      <c r="E180" s="189"/>
      <c r="I180" s="143"/>
      <c r="O180" s="144"/>
      <c r="P180" s="118"/>
    </row>
    <row r="181" spans="2:16" ht="30" customHeight="1">
      <c r="B181" s="111" t="str">
        <f t="shared" si="2"/>
        <v/>
      </c>
      <c r="C181" s="189"/>
      <c r="D181" s="189"/>
      <c r="E181" s="189"/>
      <c r="I181" s="143"/>
      <c r="O181" s="144"/>
      <c r="P181" s="118"/>
    </row>
    <row r="182" spans="2:16" ht="30" customHeight="1">
      <c r="B182" s="111" t="str">
        <f t="shared" si="2"/>
        <v/>
      </c>
      <c r="C182" s="189"/>
      <c r="D182" s="189"/>
      <c r="E182" s="189"/>
      <c r="I182" s="143"/>
      <c r="O182" s="144"/>
      <c r="P182" s="118"/>
    </row>
    <row r="183" spans="2:16" ht="30" customHeight="1">
      <c r="B183" s="111" t="str">
        <f t="shared" si="2"/>
        <v/>
      </c>
      <c r="C183" s="189"/>
      <c r="D183" s="189"/>
      <c r="E183" s="189"/>
      <c r="I183" s="143"/>
      <c r="O183" s="144"/>
      <c r="P183" s="118"/>
    </row>
    <row r="184" spans="2:16" ht="30" customHeight="1">
      <c r="B184" s="111" t="str">
        <f t="shared" si="2"/>
        <v/>
      </c>
      <c r="C184" s="189"/>
      <c r="D184" s="189"/>
      <c r="E184" s="189"/>
      <c r="I184" s="143"/>
      <c r="O184" s="144"/>
      <c r="P184" s="118"/>
    </row>
    <row r="185" spans="2:16" ht="30" customHeight="1">
      <c r="B185" s="111" t="str">
        <f t="shared" si="2"/>
        <v/>
      </c>
      <c r="C185" s="189"/>
      <c r="D185" s="189"/>
      <c r="E185" s="189"/>
      <c r="I185" s="143"/>
      <c r="O185" s="144"/>
      <c r="P185" s="118"/>
    </row>
    <row r="186" spans="2:16" ht="30" customHeight="1">
      <c r="B186" s="111" t="str">
        <f t="shared" si="2"/>
        <v/>
      </c>
      <c r="C186" s="189"/>
      <c r="D186" s="189"/>
      <c r="E186" s="189"/>
      <c r="I186" s="143"/>
      <c r="O186" s="144"/>
      <c r="P186" s="118"/>
    </row>
    <row r="187" spans="2:16" ht="30" customHeight="1">
      <c r="B187" s="111" t="str">
        <f t="shared" si="2"/>
        <v/>
      </c>
      <c r="C187" s="189"/>
      <c r="D187" s="189"/>
      <c r="E187" s="189"/>
      <c r="I187" s="143"/>
      <c r="O187" s="144"/>
      <c r="P187" s="118"/>
    </row>
    <row r="188" spans="2:16" ht="30" customHeight="1">
      <c r="B188" s="111" t="str">
        <f t="shared" si="2"/>
        <v/>
      </c>
      <c r="C188" s="189"/>
      <c r="D188" s="189"/>
      <c r="E188" s="189"/>
      <c r="I188" s="143"/>
      <c r="O188" s="144"/>
      <c r="P188" s="118"/>
    </row>
    <row r="189" spans="2:16" ht="30" customHeight="1">
      <c r="B189" s="111" t="str">
        <f t="shared" si="2"/>
        <v/>
      </c>
      <c r="C189" s="189"/>
      <c r="D189" s="189"/>
      <c r="E189" s="189"/>
      <c r="I189" s="143"/>
      <c r="O189" s="144"/>
      <c r="P189" s="118"/>
    </row>
    <row r="190" spans="2:16" ht="30" customHeight="1">
      <c r="B190" s="111" t="str">
        <f t="shared" si="2"/>
        <v/>
      </c>
      <c r="C190" s="189"/>
      <c r="D190" s="189"/>
      <c r="E190" s="189"/>
      <c r="I190" s="143"/>
      <c r="O190" s="144"/>
      <c r="P190" s="118"/>
    </row>
    <row r="191" spans="2:16" ht="30" customHeight="1">
      <c r="B191" s="111" t="str">
        <f t="shared" si="2"/>
        <v/>
      </c>
      <c r="C191" s="189"/>
      <c r="D191" s="189"/>
      <c r="E191" s="189"/>
      <c r="I191" s="143"/>
      <c r="O191" s="144"/>
      <c r="P191" s="118"/>
    </row>
    <row r="192" spans="2:16" ht="30" customHeight="1">
      <c r="B192" s="111" t="str">
        <f t="shared" si="2"/>
        <v/>
      </c>
      <c r="C192" s="189"/>
      <c r="D192" s="189"/>
      <c r="E192" s="189"/>
      <c r="I192" s="143"/>
      <c r="O192" s="144"/>
      <c r="P192" s="118"/>
    </row>
    <row r="193" spans="2:16" ht="30" customHeight="1">
      <c r="B193" s="111" t="str">
        <f t="shared" si="2"/>
        <v/>
      </c>
      <c r="C193" s="189"/>
      <c r="D193" s="189"/>
      <c r="E193" s="189"/>
      <c r="I193" s="143"/>
      <c r="O193" s="144"/>
      <c r="P193" s="118"/>
    </row>
    <row r="194" spans="2:16" ht="30" customHeight="1">
      <c r="B194" s="111" t="str">
        <f t="shared" si="2"/>
        <v/>
      </c>
      <c r="C194" s="189"/>
      <c r="D194" s="189"/>
      <c r="E194" s="189"/>
      <c r="I194" s="143"/>
      <c r="O194" s="144"/>
      <c r="P194" s="118"/>
    </row>
    <row r="195" spans="2:16" ht="30" customHeight="1">
      <c r="B195" s="111" t="str">
        <f t="shared" si="2"/>
        <v/>
      </c>
      <c r="C195" s="189"/>
      <c r="D195" s="189"/>
      <c r="E195" s="189"/>
      <c r="I195" s="143"/>
      <c r="O195" s="144"/>
      <c r="P195" s="118"/>
    </row>
    <row r="196" spans="2:16" ht="30" customHeight="1">
      <c r="B196" s="111" t="str">
        <f t="shared" si="2"/>
        <v/>
      </c>
      <c r="C196" s="189"/>
      <c r="D196" s="189"/>
      <c r="E196" s="189"/>
      <c r="I196" s="143"/>
      <c r="O196" s="144"/>
      <c r="P196" s="118"/>
    </row>
    <row r="197" spans="2:16" ht="30" customHeight="1">
      <c r="B197" s="111" t="str">
        <f t="shared" si="2"/>
        <v/>
      </c>
      <c r="C197" s="189"/>
      <c r="D197" s="189"/>
      <c r="E197" s="189"/>
      <c r="I197" s="143"/>
      <c r="O197" s="144"/>
      <c r="P197" s="118"/>
    </row>
    <row r="198" spans="2:16" ht="30" customHeight="1">
      <c r="B198" s="111" t="str">
        <f t="shared" ref="B198:B261" si="3">IF(C198="","",ROW()-4)</f>
        <v/>
      </c>
      <c r="C198" s="189"/>
      <c r="D198" s="189"/>
      <c r="E198" s="189"/>
      <c r="I198" s="143"/>
      <c r="O198" s="144"/>
      <c r="P198" s="118"/>
    </row>
    <row r="199" spans="2:16" ht="30" customHeight="1">
      <c r="B199" s="111" t="str">
        <f t="shared" si="3"/>
        <v/>
      </c>
      <c r="C199" s="189"/>
      <c r="D199" s="189"/>
      <c r="E199" s="189"/>
      <c r="I199" s="143"/>
      <c r="O199" s="144"/>
      <c r="P199" s="118"/>
    </row>
    <row r="200" spans="2:16" ht="30" customHeight="1">
      <c r="B200" s="111" t="str">
        <f t="shared" si="3"/>
        <v/>
      </c>
      <c r="C200" s="189"/>
      <c r="D200" s="189"/>
      <c r="E200" s="189"/>
      <c r="I200" s="143"/>
      <c r="O200" s="144"/>
      <c r="P200" s="118"/>
    </row>
    <row r="201" spans="2:16" ht="30" customHeight="1">
      <c r="B201" s="111" t="str">
        <f t="shared" si="3"/>
        <v/>
      </c>
      <c r="C201" s="189"/>
      <c r="D201" s="189"/>
      <c r="E201" s="189"/>
      <c r="I201" s="143"/>
      <c r="O201" s="144"/>
      <c r="P201" s="118"/>
    </row>
    <row r="202" spans="2:16" ht="30" customHeight="1">
      <c r="B202" s="111" t="str">
        <f t="shared" si="3"/>
        <v/>
      </c>
      <c r="C202" s="189"/>
      <c r="D202" s="189"/>
      <c r="E202" s="189"/>
      <c r="I202" s="143"/>
      <c r="O202" s="144"/>
      <c r="P202" s="118"/>
    </row>
    <row r="203" spans="2:16" ht="30" customHeight="1">
      <c r="B203" s="111" t="str">
        <f t="shared" si="3"/>
        <v/>
      </c>
      <c r="C203" s="189"/>
      <c r="D203" s="189"/>
      <c r="E203" s="189"/>
      <c r="I203" s="143"/>
      <c r="O203" s="144"/>
      <c r="P203" s="118"/>
    </row>
    <row r="204" spans="2:16" ht="30" customHeight="1">
      <c r="B204" s="111" t="str">
        <f t="shared" si="3"/>
        <v/>
      </c>
      <c r="C204" s="189"/>
      <c r="D204" s="189"/>
      <c r="E204" s="189"/>
      <c r="I204" s="143"/>
      <c r="O204" s="144"/>
      <c r="P204" s="118"/>
    </row>
    <row r="205" spans="2:16" ht="30" customHeight="1">
      <c r="B205" s="111" t="str">
        <f t="shared" si="3"/>
        <v/>
      </c>
      <c r="C205" s="189"/>
      <c r="D205" s="189"/>
      <c r="E205" s="189"/>
      <c r="I205" s="143"/>
      <c r="O205" s="144"/>
      <c r="P205" s="118"/>
    </row>
    <row r="206" spans="2:16" ht="30" customHeight="1">
      <c r="B206" s="111" t="str">
        <f t="shared" si="3"/>
        <v/>
      </c>
      <c r="C206" s="189"/>
      <c r="D206" s="189"/>
      <c r="E206" s="189"/>
      <c r="I206" s="143"/>
      <c r="O206" s="144"/>
      <c r="P206" s="118"/>
    </row>
    <row r="207" spans="2:16" ht="30" customHeight="1">
      <c r="B207" s="111" t="str">
        <f t="shared" si="3"/>
        <v/>
      </c>
      <c r="C207" s="189"/>
      <c r="D207" s="189"/>
      <c r="E207" s="189"/>
      <c r="I207" s="143"/>
      <c r="O207" s="144"/>
      <c r="P207" s="118"/>
    </row>
    <row r="208" spans="2:16" ht="30" customHeight="1">
      <c r="B208" s="111" t="str">
        <f t="shared" si="3"/>
        <v/>
      </c>
      <c r="C208" s="189"/>
      <c r="D208" s="189"/>
      <c r="E208" s="189"/>
      <c r="I208" s="143"/>
      <c r="O208" s="144"/>
      <c r="P208" s="118"/>
    </row>
    <row r="209" spans="2:16" ht="30" customHeight="1">
      <c r="B209" s="111" t="str">
        <f t="shared" si="3"/>
        <v/>
      </c>
      <c r="C209" s="189"/>
      <c r="D209" s="189"/>
      <c r="E209" s="189"/>
      <c r="I209" s="143"/>
      <c r="O209" s="144"/>
      <c r="P209" s="118"/>
    </row>
    <row r="210" spans="2:16" ht="30" customHeight="1">
      <c r="B210" s="111" t="str">
        <f t="shared" si="3"/>
        <v/>
      </c>
      <c r="C210" s="189"/>
      <c r="D210" s="189"/>
      <c r="E210" s="189"/>
      <c r="I210" s="143"/>
      <c r="O210" s="144"/>
      <c r="P210" s="118"/>
    </row>
    <row r="211" spans="2:16" ht="30" customHeight="1">
      <c r="B211" s="111" t="str">
        <f t="shared" si="3"/>
        <v/>
      </c>
      <c r="C211" s="189"/>
      <c r="D211" s="189"/>
      <c r="E211" s="189"/>
      <c r="I211" s="143"/>
      <c r="O211" s="144"/>
      <c r="P211" s="118"/>
    </row>
    <row r="212" spans="2:16" ht="30" customHeight="1">
      <c r="B212" s="111" t="str">
        <f t="shared" si="3"/>
        <v/>
      </c>
      <c r="C212" s="189"/>
      <c r="D212" s="189"/>
      <c r="E212" s="189"/>
      <c r="I212" s="143"/>
      <c r="O212" s="144"/>
      <c r="P212" s="118"/>
    </row>
    <row r="213" spans="2:16" ht="30" customHeight="1">
      <c r="B213" s="111" t="str">
        <f t="shared" si="3"/>
        <v/>
      </c>
      <c r="C213" s="189"/>
      <c r="D213" s="189"/>
      <c r="E213" s="189"/>
      <c r="I213" s="143"/>
      <c r="O213" s="144"/>
      <c r="P213" s="118"/>
    </row>
    <row r="214" spans="2:16" ht="30" customHeight="1">
      <c r="B214" s="111" t="str">
        <f t="shared" si="3"/>
        <v/>
      </c>
      <c r="C214" s="189"/>
      <c r="D214" s="189"/>
      <c r="E214" s="189"/>
      <c r="I214" s="143"/>
      <c r="O214" s="144"/>
      <c r="P214" s="118"/>
    </row>
    <row r="215" spans="2:16" ht="30" customHeight="1">
      <c r="B215" s="111" t="str">
        <f t="shared" si="3"/>
        <v/>
      </c>
      <c r="C215" s="189"/>
      <c r="D215" s="189"/>
      <c r="E215" s="189"/>
      <c r="I215" s="143"/>
      <c r="O215" s="144"/>
      <c r="P215" s="118"/>
    </row>
    <row r="216" spans="2:16" ht="30" customHeight="1">
      <c r="B216" s="111" t="str">
        <f t="shared" si="3"/>
        <v/>
      </c>
      <c r="C216" s="189"/>
      <c r="D216" s="189"/>
      <c r="E216" s="189"/>
      <c r="I216" s="143"/>
      <c r="O216" s="144"/>
      <c r="P216" s="118"/>
    </row>
    <row r="217" spans="2:16" ht="30" customHeight="1">
      <c r="B217" s="111" t="str">
        <f t="shared" si="3"/>
        <v/>
      </c>
      <c r="C217" s="189"/>
      <c r="D217" s="189"/>
      <c r="E217" s="189"/>
      <c r="I217" s="143"/>
      <c r="O217" s="144"/>
      <c r="P217" s="118"/>
    </row>
    <row r="218" spans="2:16" ht="30" customHeight="1">
      <c r="B218" s="111" t="str">
        <f t="shared" si="3"/>
        <v/>
      </c>
      <c r="C218" s="189"/>
      <c r="D218" s="189"/>
      <c r="E218" s="189"/>
      <c r="I218" s="143"/>
      <c r="O218" s="144"/>
      <c r="P218" s="118"/>
    </row>
    <row r="219" spans="2:16" ht="30" customHeight="1">
      <c r="B219" s="111" t="str">
        <f t="shared" si="3"/>
        <v/>
      </c>
      <c r="C219" s="189"/>
      <c r="D219" s="189"/>
      <c r="E219" s="189"/>
      <c r="I219" s="143"/>
      <c r="O219" s="144"/>
      <c r="P219" s="118"/>
    </row>
    <row r="220" spans="2:16" ht="30" customHeight="1">
      <c r="B220" s="111" t="str">
        <f t="shared" si="3"/>
        <v/>
      </c>
      <c r="C220" s="189"/>
      <c r="D220" s="189"/>
      <c r="E220" s="189"/>
      <c r="I220" s="143"/>
      <c r="O220" s="144"/>
      <c r="P220" s="118"/>
    </row>
    <row r="221" spans="2:16" ht="30" customHeight="1">
      <c r="B221" s="111" t="str">
        <f t="shared" si="3"/>
        <v/>
      </c>
      <c r="C221" s="189"/>
      <c r="D221" s="189"/>
      <c r="E221" s="189"/>
      <c r="I221" s="143"/>
      <c r="O221" s="144"/>
      <c r="P221" s="118"/>
    </row>
    <row r="222" spans="2:16" ht="30" customHeight="1">
      <c r="B222" s="111" t="str">
        <f t="shared" si="3"/>
        <v/>
      </c>
      <c r="C222" s="189"/>
      <c r="D222" s="189"/>
      <c r="E222" s="189"/>
      <c r="I222" s="143"/>
      <c r="O222" s="144"/>
      <c r="P222" s="118"/>
    </row>
    <row r="223" spans="2:16" ht="30" customHeight="1">
      <c r="B223" s="111" t="str">
        <f t="shared" si="3"/>
        <v/>
      </c>
      <c r="C223" s="189"/>
      <c r="D223" s="189"/>
      <c r="E223" s="189"/>
      <c r="I223" s="143"/>
      <c r="O223" s="144"/>
      <c r="P223" s="118"/>
    </row>
    <row r="224" spans="2:16" ht="30" customHeight="1">
      <c r="B224" s="111" t="str">
        <f t="shared" si="3"/>
        <v/>
      </c>
      <c r="C224" s="189"/>
      <c r="D224" s="189"/>
      <c r="E224" s="189"/>
      <c r="I224" s="143"/>
      <c r="O224" s="144"/>
      <c r="P224" s="118"/>
    </row>
    <row r="225" spans="2:16" ht="30" customHeight="1">
      <c r="B225" s="111" t="str">
        <f t="shared" si="3"/>
        <v/>
      </c>
      <c r="C225" s="189"/>
      <c r="D225" s="189"/>
      <c r="E225" s="189"/>
      <c r="I225" s="143"/>
      <c r="O225" s="144"/>
      <c r="P225" s="118"/>
    </row>
    <row r="226" spans="2:16" ht="30" customHeight="1">
      <c r="B226" s="111" t="str">
        <f t="shared" si="3"/>
        <v/>
      </c>
      <c r="C226" s="189"/>
      <c r="D226" s="189"/>
      <c r="E226" s="189"/>
      <c r="I226" s="143"/>
      <c r="O226" s="144"/>
      <c r="P226" s="118"/>
    </row>
    <row r="227" spans="2:16" ht="30" customHeight="1">
      <c r="B227" s="111" t="str">
        <f t="shared" si="3"/>
        <v/>
      </c>
      <c r="C227" s="189"/>
      <c r="D227" s="189"/>
      <c r="E227" s="189"/>
      <c r="I227" s="143"/>
      <c r="O227" s="144"/>
      <c r="P227" s="118"/>
    </row>
    <row r="228" spans="2:16" ht="30" customHeight="1">
      <c r="B228" s="111" t="str">
        <f t="shared" si="3"/>
        <v/>
      </c>
      <c r="C228" s="189"/>
      <c r="D228" s="189"/>
      <c r="E228" s="189"/>
      <c r="I228" s="143"/>
      <c r="O228" s="144"/>
      <c r="P228" s="118"/>
    </row>
    <row r="229" spans="2:16" ht="30" customHeight="1">
      <c r="B229" s="111" t="str">
        <f t="shared" si="3"/>
        <v/>
      </c>
      <c r="C229" s="189"/>
      <c r="D229" s="189"/>
      <c r="E229" s="189"/>
      <c r="I229" s="143"/>
      <c r="O229" s="144"/>
      <c r="P229" s="118"/>
    </row>
    <row r="230" spans="2:16" ht="30" customHeight="1">
      <c r="B230" s="111" t="str">
        <f t="shared" si="3"/>
        <v/>
      </c>
      <c r="C230" s="189"/>
      <c r="D230" s="189"/>
      <c r="E230" s="189"/>
      <c r="I230" s="143"/>
      <c r="O230" s="144"/>
      <c r="P230" s="118"/>
    </row>
    <row r="231" spans="2:16" ht="30" customHeight="1">
      <c r="B231" s="111" t="str">
        <f t="shared" si="3"/>
        <v/>
      </c>
      <c r="C231" s="189"/>
      <c r="D231" s="189"/>
      <c r="E231" s="189"/>
      <c r="I231" s="143"/>
      <c r="O231" s="144"/>
      <c r="P231" s="118"/>
    </row>
    <row r="232" spans="2:16" ht="30" customHeight="1">
      <c r="B232" s="111" t="str">
        <f t="shared" si="3"/>
        <v/>
      </c>
      <c r="C232" s="189"/>
      <c r="D232" s="189"/>
      <c r="E232" s="189"/>
      <c r="I232" s="143"/>
      <c r="O232" s="144"/>
      <c r="P232" s="118"/>
    </row>
    <row r="233" spans="2:16" ht="30" customHeight="1">
      <c r="B233" s="111" t="str">
        <f t="shared" si="3"/>
        <v/>
      </c>
      <c r="C233" s="189"/>
      <c r="D233" s="189"/>
      <c r="E233" s="189"/>
      <c r="I233" s="143"/>
      <c r="O233" s="144"/>
      <c r="P233" s="118"/>
    </row>
    <row r="234" spans="2:16" ht="30" customHeight="1">
      <c r="B234" s="111" t="str">
        <f t="shared" si="3"/>
        <v/>
      </c>
      <c r="C234" s="189"/>
      <c r="D234" s="189"/>
      <c r="E234" s="189"/>
      <c r="I234" s="143"/>
      <c r="O234" s="144"/>
      <c r="P234" s="118"/>
    </row>
    <row r="235" spans="2:16" ht="30" customHeight="1">
      <c r="B235" s="111" t="str">
        <f t="shared" si="3"/>
        <v/>
      </c>
      <c r="C235" s="189"/>
      <c r="D235" s="189"/>
      <c r="E235" s="189"/>
      <c r="I235" s="143"/>
      <c r="O235" s="144"/>
      <c r="P235" s="118"/>
    </row>
    <row r="236" spans="2:16" ht="30" customHeight="1">
      <c r="B236" s="111" t="str">
        <f t="shared" si="3"/>
        <v/>
      </c>
      <c r="C236" s="189"/>
      <c r="D236" s="189"/>
      <c r="E236" s="189"/>
      <c r="I236" s="143"/>
      <c r="O236" s="144"/>
      <c r="P236" s="118"/>
    </row>
    <row r="237" spans="2:16" ht="30" customHeight="1">
      <c r="B237" s="111" t="str">
        <f t="shared" si="3"/>
        <v/>
      </c>
      <c r="C237" s="189"/>
      <c r="D237" s="189"/>
      <c r="E237" s="189"/>
      <c r="I237" s="143"/>
      <c r="O237" s="144"/>
      <c r="P237" s="118"/>
    </row>
    <row r="238" spans="2:16" ht="30" customHeight="1">
      <c r="B238" s="111" t="str">
        <f t="shared" si="3"/>
        <v/>
      </c>
      <c r="C238" s="189"/>
      <c r="D238" s="189"/>
      <c r="E238" s="189"/>
      <c r="I238" s="143"/>
      <c r="O238" s="144"/>
      <c r="P238" s="118"/>
    </row>
    <row r="239" spans="2:16" ht="30" customHeight="1">
      <c r="B239" s="111" t="str">
        <f t="shared" si="3"/>
        <v/>
      </c>
      <c r="C239" s="189"/>
      <c r="D239" s="189"/>
      <c r="E239" s="189"/>
      <c r="I239" s="143"/>
      <c r="O239" s="144"/>
      <c r="P239" s="118"/>
    </row>
    <row r="240" spans="2:16" ht="30" customHeight="1">
      <c r="B240" s="111" t="str">
        <f t="shared" si="3"/>
        <v/>
      </c>
      <c r="C240" s="189"/>
      <c r="D240" s="189"/>
      <c r="E240" s="189"/>
      <c r="I240" s="143"/>
      <c r="O240" s="144"/>
      <c r="P240" s="118"/>
    </row>
    <row r="241" spans="2:16" ht="30" customHeight="1">
      <c r="B241" s="111" t="str">
        <f t="shared" si="3"/>
        <v/>
      </c>
      <c r="C241" s="189"/>
      <c r="D241" s="189"/>
      <c r="E241" s="189"/>
      <c r="I241" s="143"/>
      <c r="O241" s="144"/>
      <c r="P241" s="118"/>
    </row>
    <row r="242" spans="2:16" ht="30" customHeight="1">
      <c r="B242" s="111" t="str">
        <f t="shared" si="3"/>
        <v/>
      </c>
      <c r="C242" s="189"/>
      <c r="D242" s="189"/>
      <c r="E242" s="189"/>
      <c r="I242" s="143"/>
      <c r="O242" s="144"/>
      <c r="P242" s="118"/>
    </row>
    <row r="243" spans="2:16" ht="30" customHeight="1">
      <c r="B243" s="111" t="str">
        <f t="shared" si="3"/>
        <v/>
      </c>
      <c r="C243" s="189"/>
      <c r="D243" s="189"/>
      <c r="E243" s="189"/>
      <c r="I243" s="143"/>
      <c r="O243" s="144"/>
      <c r="P243" s="118"/>
    </row>
    <row r="244" spans="2:16" ht="30" customHeight="1">
      <c r="B244" s="111" t="str">
        <f t="shared" si="3"/>
        <v/>
      </c>
      <c r="C244" s="189"/>
      <c r="D244" s="189"/>
      <c r="E244" s="189"/>
      <c r="I244" s="143"/>
      <c r="O244" s="144"/>
      <c r="P244" s="118"/>
    </row>
    <row r="245" spans="2:16" ht="30" customHeight="1">
      <c r="B245" s="111" t="str">
        <f t="shared" si="3"/>
        <v/>
      </c>
      <c r="C245" s="189"/>
      <c r="D245" s="189"/>
      <c r="E245" s="189"/>
      <c r="I245" s="143"/>
      <c r="O245" s="144"/>
      <c r="P245" s="118"/>
    </row>
    <row r="246" spans="2:16" ht="30" customHeight="1">
      <c r="B246" s="111" t="str">
        <f t="shared" si="3"/>
        <v/>
      </c>
      <c r="C246" s="189"/>
      <c r="D246" s="189"/>
      <c r="E246" s="189"/>
      <c r="I246" s="143"/>
      <c r="O246" s="144"/>
      <c r="P246" s="118"/>
    </row>
    <row r="247" spans="2:16" ht="30" customHeight="1">
      <c r="B247" s="111" t="str">
        <f t="shared" si="3"/>
        <v/>
      </c>
      <c r="C247" s="189"/>
      <c r="D247" s="189"/>
      <c r="E247" s="189"/>
      <c r="I247" s="143"/>
      <c r="O247" s="144"/>
      <c r="P247" s="118"/>
    </row>
    <row r="248" spans="2:16" ht="30" customHeight="1">
      <c r="B248" s="111" t="str">
        <f t="shared" si="3"/>
        <v/>
      </c>
      <c r="C248" s="189"/>
      <c r="D248" s="189"/>
      <c r="E248" s="189"/>
      <c r="I248" s="143"/>
      <c r="O248" s="144"/>
      <c r="P248" s="118"/>
    </row>
    <row r="249" spans="2:16" ht="30" customHeight="1">
      <c r="B249" s="111" t="str">
        <f t="shared" si="3"/>
        <v/>
      </c>
      <c r="C249" s="189"/>
      <c r="D249" s="189"/>
      <c r="E249" s="189"/>
      <c r="I249" s="143"/>
      <c r="O249" s="144"/>
      <c r="P249" s="118"/>
    </row>
    <row r="250" spans="2:16" ht="30" customHeight="1">
      <c r="B250" s="111" t="str">
        <f t="shared" si="3"/>
        <v/>
      </c>
      <c r="C250" s="189"/>
      <c r="D250" s="189"/>
      <c r="E250" s="189"/>
      <c r="I250" s="143"/>
      <c r="O250" s="144"/>
      <c r="P250" s="118"/>
    </row>
    <row r="251" spans="2:16" ht="30" customHeight="1">
      <c r="B251" s="111" t="str">
        <f t="shared" si="3"/>
        <v/>
      </c>
      <c r="C251" s="189"/>
      <c r="D251" s="189"/>
      <c r="E251" s="189"/>
      <c r="I251" s="143"/>
      <c r="O251" s="144"/>
      <c r="P251" s="118"/>
    </row>
    <row r="252" spans="2:16" ht="30" customHeight="1">
      <c r="B252" s="111" t="str">
        <f t="shared" si="3"/>
        <v/>
      </c>
      <c r="C252" s="189"/>
      <c r="D252" s="189"/>
      <c r="E252" s="189"/>
      <c r="I252" s="143"/>
      <c r="O252" s="144"/>
      <c r="P252" s="118"/>
    </row>
    <row r="253" spans="2:16" ht="30" customHeight="1">
      <c r="B253" s="111" t="str">
        <f t="shared" si="3"/>
        <v/>
      </c>
      <c r="C253" s="189"/>
      <c r="D253" s="189"/>
      <c r="E253" s="189"/>
      <c r="I253" s="143"/>
      <c r="O253" s="144"/>
      <c r="P253" s="118"/>
    </row>
    <row r="254" spans="2:16" ht="30" customHeight="1">
      <c r="B254" s="111" t="str">
        <f t="shared" si="3"/>
        <v/>
      </c>
      <c r="C254" s="189"/>
      <c r="D254" s="189"/>
      <c r="E254" s="189"/>
      <c r="I254" s="143"/>
      <c r="O254" s="144"/>
      <c r="P254" s="118"/>
    </row>
    <row r="255" spans="2:16" ht="30" customHeight="1">
      <c r="B255" s="111" t="str">
        <f t="shared" si="3"/>
        <v/>
      </c>
      <c r="C255" s="189"/>
      <c r="D255" s="189"/>
      <c r="E255" s="189"/>
      <c r="I255" s="143"/>
      <c r="O255" s="144"/>
      <c r="P255" s="118"/>
    </row>
    <row r="256" spans="2:16" ht="30" customHeight="1">
      <c r="B256" s="111" t="str">
        <f t="shared" si="3"/>
        <v/>
      </c>
      <c r="C256" s="189"/>
      <c r="D256" s="189"/>
      <c r="E256" s="189"/>
      <c r="I256" s="143"/>
      <c r="O256" s="144"/>
      <c r="P256" s="118"/>
    </row>
    <row r="257" spans="2:16" ht="30" customHeight="1">
      <c r="B257" s="111" t="str">
        <f t="shared" si="3"/>
        <v/>
      </c>
      <c r="C257" s="189"/>
      <c r="D257" s="189"/>
      <c r="E257" s="189"/>
      <c r="I257" s="143"/>
      <c r="O257" s="144"/>
      <c r="P257" s="118"/>
    </row>
    <row r="258" spans="2:16" ht="30" customHeight="1">
      <c r="B258" s="111" t="str">
        <f t="shared" si="3"/>
        <v/>
      </c>
      <c r="C258" s="189"/>
      <c r="D258" s="189"/>
      <c r="E258" s="189"/>
      <c r="I258" s="143"/>
      <c r="O258" s="144"/>
      <c r="P258" s="118"/>
    </row>
    <row r="259" spans="2:16" ht="30" customHeight="1">
      <c r="B259" s="111" t="str">
        <f t="shared" si="3"/>
        <v/>
      </c>
      <c r="C259" s="189"/>
      <c r="D259" s="189"/>
      <c r="E259" s="189"/>
      <c r="I259" s="143"/>
      <c r="O259" s="144"/>
      <c r="P259" s="118"/>
    </row>
    <row r="260" spans="2:16" ht="30" customHeight="1">
      <c r="B260" s="111" t="str">
        <f t="shared" si="3"/>
        <v/>
      </c>
      <c r="C260" s="189"/>
      <c r="D260" s="189"/>
      <c r="E260" s="189"/>
      <c r="I260" s="143"/>
      <c r="O260" s="144"/>
      <c r="P260" s="118"/>
    </row>
    <row r="261" spans="2:16" ht="30" customHeight="1">
      <c r="B261" s="111" t="str">
        <f t="shared" si="3"/>
        <v/>
      </c>
      <c r="C261" s="189"/>
      <c r="D261" s="189"/>
      <c r="E261" s="189"/>
      <c r="I261" s="143"/>
      <c r="O261" s="144"/>
      <c r="P261" s="118"/>
    </row>
    <row r="262" spans="2:16" ht="30" customHeight="1">
      <c r="B262" s="111" t="str">
        <f t="shared" ref="B262:B325" si="4">IF(C262="","",ROW()-4)</f>
        <v/>
      </c>
      <c r="C262" s="189"/>
      <c r="D262" s="189"/>
      <c r="E262" s="189"/>
      <c r="I262" s="143"/>
      <c r="O262" s="144"/>
      <c r="P262" s="118"/>
    </row>
    <row r="263" spans="2:16" ht="30" customHeight="1">
      <c r="B263" s="111" t="str">
        <f t="shared" si="4"/>
        <v/>
      </c>
      <c r="C263" s="189"/>
      <c r="D263" s="189"/>
      <c r="E263" s="189"/>
      <c r="I263" s="143"/>
      <c r="O263" s="144"/>
      <c r="P263" s="118"/>
    </row>
    <row r="264" spans="2:16" ht="30" customHeight="1">
      <c r="B264" s="111" t="str">
        <f t="shared" si="4"/>
        <v/>
      </c>
      <c r="C264" s="189"/>
      <c r="D264" s="189"/>
      <c r="E264" s="189"/>
      <c r="I264" s="143"/>
      <c r="O264" s="144"/>
      <c r="P264" s="118"/>
    </row>
    <row r="265" spans="2:16" ht="30" customHeight="1">
      <c r="B265" s="111" t="str">
        <f t="shared" si="4"/>
        <v/>
      </c>
      <c r="C265" s="189"/>
      <c r="D265" s="189"/>
      <c r="E265" s="189"/>
      <c r="I265" s="143"/>
      <c r="O265" s="144"/>
      <c r="P265" s="118"/>
    </row>
    <row r="266" spans="2:16" ht="30" customHeight="1">
      <c r="B266" s="111" t="str">
        <f t="shared" si="4"/>
        <v/>
      </c>
      <c r="C266" s="189"/>
      <c r="D266" s="189"/>
      <c r="E266" s="189"/>
      <c r="I266" s="143"/>
      <c r="O266" s="144"/>
      <c r="P266" s="118"/>
    </row>
    <row r="267" spans="2:16" ht="30" customHeight="1">
      <c r="B267" s="111" t="str">
        <f t="shared" si="4"/>
        <v/>
      </c>
      <c r="C267" s="189"/>
      <c r="D267" s="189"/>
      <c r="E267" s="189"/>
      <c r="I267" s="143"/>
      <c r="O267" s="144"/>
      <c r="P267" s="118"/>
    </row>
    <row r="268" spans="2:16" ht="30" customHeight="1">
      <c r="B268" s="111" t="str">
        <f t="shared" si="4"/>
        <v/>
      </c>
      <c r="C268" s="189"/>
      <c r="D268" s="189"/>
      <c r="E268" s="189"/>
      <c r="I268" s="143"/>
      <c r="O268" s="144"/>
      <c r="P268" s="118"/>
    </row>
    <row r="269" spans="2:16" ht="30" customHeight="1">
      <c r="B269" s="111" t="str">
        <f t="shared" si="4"/>
        <v/>
      </c>
      <c r="C269" s="189"/>
      <c r="D269" s="189"/>
      <c r="E269" s="189"/>
      <c r="I269" s="143"/>
      <c r="O269" s="144"/>
      <c r="P269" s="118"/>
    </row>
    <row r="270" spans="2:16" ht="30" customHeight="1">
      <c r="B270" s="111" t="str">
        <f t="shared" si="4"/>
        <v/>
      </c>
      <c r="C270" s="189"/>
      <c r="D270" s="189"/>
      <c r="E270" s="189"/>
      <c r="I270" s="143"/>
      <c r="O270" s="144"/>
      <c r="P270" s="118"/>
    </row>
    <row r="271" spans="2:16" ht="30" customHeight="1">
      <c r="B271" s="111" t="str">
        <f t="shared" si="4"/>
        <v/>
      </c>
      <c r="C271" s="189"/>
      <c r="D271" s="189"/>
      <c r="E271" s="189"/>
      <c r="I271" s="143"/>
      <c r="O271" s="144"/>
      <c r="P271" s="118"/>
    </row>
    <row r="272" spans="2:16" ht="30" customHeight="1">
      <c r="B272" s="111" t="str">
        <f t="shared" si="4"/>
        <v/>
      </c>
      <c r="C272" s="189"/>
      <c r="D272" s="189"/>
      <c r="E272" s="189"/>
      <c r="I272" s="143"/>
      <c r="O272" s="144"/>
      <c r="P272" s="118"/>
    </row>
    <row r="273" spans="2:16" ht="30" customHeight="1">
      <c r="B273" s="111" t="str">
        <f t="shared" si="4"/>
        <v/>
      </c>
      <c r="C273" s="189"/>
      <c r="D273" s="189"/>
      <c r="E273" s="189"/>
      <c r="I273" s="143"/>
      <c r="O273" s="144"/>
      <c r="P273" s="118"/>
    </row>
    <row r="274" spans="2:16" ht="30" customHeight="1">
      <c r="B274" s="111" t="str">
        <f t="shared" si="4"/>
        <v/>
      </c>
      <c r="C274" s="189"/>
      <c r="D274" s="189"/>
      <c r="E274" s="189"/>
      <c r="I274" s="143"/>
      <c r="O274" s="144"/>
      <c r="P274" s="118"/>
    </row>
    <row r="275" spans="2:16" ht="30" customHeight="1">
      <c r="B275" s="111" t="str">
        <f t="shared" si="4"/>
        <v/>
      </c>
      <c r="C275" s="189"/>
      <c r="D275" s="189"/>
      <c r="E275" s="189"/>
      <c r="I275" s="143"/>
      <c r="O275" s="144"/>
      <c r="P275" s="118"/>
    </row>
    <row r="276" spans="2:16" ht="30" customHeight="1">
      <c r="B276" s="111" t="str">
        <f t="shared" si="4"/>
        <v/>
      </c>
      <c r="C276" s="189"/>
      <c r="D276" s="189"/>
      <c r="E276" s="189"/>
      <c r="I276" s="143"/>
      <c r="O276" s="144"/>
      <c r="P276" s="118"/>
    </row>
    <row r="277" spans="2:16" ht="30" customHeight="1">
      <c r="B277" s="111" t="str">
        <f t="shared" si="4"/>
        <v/>
      </c>
      <c r="C277" s="189"/>
      <c r="D277" s="189"/>
      <c r="E277" s="189"/>
      <c r="I277" s="143"/>
      <c r="O277" s="144"/>
      <c r="P277" s="118"/>
    </row>
    <row r="278" spans="2:16" ht="30" customHeight="1">
      <c r="B278" s="111" t="str">
        <f t="shared" si="4"/>
        <v/>
      </c>
      <c r="C278" s="189"/>
      <c r="D278" s="189"/>
      <c r="E278" s="189"/>
      <c r="I278" s="143"/>
      <c r="O278" s="144"/>
      <c r="P278" s="118"/>
    </row>
    <row r="279" spans="2:16" ht="30" customHeight="1">
      <c r="B279" s="111" t="str">
        <f t="shared" si="4"/>
        <v/>
      </c>
      <c r="C279" s="189"/>
      <c r="D279" s="189"/>
      <c r="E279" s="189"/>
      <c r="I279" s="143"/>
      <c r="O279" s="144"/>
      <c r="P279" s="118"/>
    </row>
    <row r="280" spans="2:16" ht="30" customHeight="1">
      <c r="B280" s="111" t="str">
        <f t="shared" si="4"/>
        <v/>
      </c>
      <c r="C280" s="189"/>
      <c r="D280" s="189"/>
      <c r="E280" s="189"/>
      <c r="I280" s="143"/>
      <c r="O280" s="144"/>
      <c r="P280" s="118"/>
    </row>
    <row r="281" spans="2:16" ht="30" customHeight="1">
      <c r="B281" s="111" t="str">
        <f t="shared" si="4"/>
        <v/>
      </c>
      <c r="C281" s="189"/>
      <c r="D281" s="189"/>
      <c r="E281" s="189"/>
      <c r="I281" s="143"/>
      <c r="O281" s="144"/>
      <c r="P281" s="118"/>
    </row>
    <row r="282" spans="2:16" ht="30" customHeight="1">
      <c r="B282" s="111" t="str">
        <f t="shared" si="4"/>
        <v/>
      </c>
      <c r="C282" s="189"/>
      <c r="D282" s="189"/>
      <c r="E282" s="189"/>
      <c r="I282" s="143"/>
      <c r="O282" s="144"/>
      <c r="P282" s="118"/>
    </row>
    <row r="283" spans="2:16" ht="30" customHeight="1">
      <c r="B283" s="111" t="str">
        <f t="shared" si="4"/>
        <v/>
      </c>
      <c r="C283" s="189"/>
      <c r="D283" s="189"/>
      <c r="E283" s="189"/>
      <c r="I283" s="143"/>
      <c r="O283" s="144"/>
      <c r="P283" s="118"/>
    </row>
    <row r="284" spans="2:16" ht="30" customHeight="1">
      <c r="B284" s="111" t="str">
        <f t="shared" si="4"/>
        <v/>
      </c>
      <c r="C284" s="189"/>
      <c r="D284" s="189"/>
      <c r="E284" s="189"/>
      <c r="I284" s="143"/>
      <c r="O284" s="144"/>
      <c r="P284" s="118"/>
    </row>
    <row r="285" spans="2:16" ht="30" customHeight="1">
      <c r="B285" s="111" t="str">
        <f t="shared" si="4"/>
        <v/>
      </c>
      <c r="C285" s="189"/>
      <c r="D285" s="189"/>
      <c r="E285" s="189"/>
      <c r="I285" s="143"/>
      <c r="O285" s="144"/>
      <c r="P285" s="118"/>
    </row>
    <row r="286" spans="2:16" ht="30" customHeight="1">
      <c r="B286" s="111" t="str">
        <f t="shared" si="4"/>
        <v/>
      </c>
      <c r="C286" s="189"/>
      <c r="D286" s="189"/>
      <c r="E286" s="189"/>
      <c r="I286" s="143"/>
      <c r="O286" s="144"/>
      <c r="P286" s="118"/>
    </row>
    <row r="287" spans="2:16" ht="30" customHeight="1">
      <c r="B287" s="111" t="str">
        <f t="shared" si="4"/>
        <v/>
      </c>
      <c r="C287" s="189"/>
      <c r="D287" s="189"/>
      <c r="E287" s="189"/>
      <c r="I287" s="143"/>
      <c r="O287" s="144"/>
      <c r="P287" s="118"/>
    </row>
    <row r="288" spans="2:16" ht="30" customHeight="1">
      <c r="B288" s="111" t="str">
        <f t="shared" si="4"/>
        <v/>
      </c>
      <c r="C288" s="189"/>
      <c r="D288" s="189"/>
      <c r="E288" s="189"/>
      <c r="I288" s="143"/>
      <c r="O288" s="144"/>
      <c r="P288" s="118"/>
    </row>
    <row r="289" spans="2:16" ht="30" customHeight="1">
      <c r="B289" s="111" t="str">
        <f t="shared" si="4"/>
        <v/>
      </c>
      <c r="C289" s="189"/>
      <c r="D289" s="189"/>
      <c r="E289" s="189"/>
      <c r="I289" s="143"/>
      <c r="O289" s="144"/>
      <c r="P289" s="118"/>
    </row>
    <row r="290" spans="2:16" ht="30" customHeight="1">
      <c r="B290" s="111" t="str">
        <f t="shared" si="4"/>
        <v/>
      </c>
      <c r="C290" s="189"/>
      <c r="D290" s="189"/>
      <c r="E290" s="189"/>
      <c r="I290" s="143"/>
      <c r="O290" s="144"/>
      <c r="P290" s="118"/>
    </row>
    <row r="291" spans="2:16" ht="30" customHeight="1">
      <c r="B291" s="111" t="str">
        <f t="shared" si="4"/>
        <v/>
      </c>
      <c r="C291" s="189"/>
      <c r="D291" s="189"/>
      <c r="E291" s="189"/>
      <c r="I291" s="143"/>
      <c r="O291" s="144"/>
      <c r="P291" s="118"/>
    </row>
    <row r="292" spans="2:16" ht="30" customHeight="1">
      <c r="B292" s="111" t="str">
        <f t="shared" si="4"/>
        <v/>
      </c>
      <c r="C292" s="189"/>
      <c r="D292" s="189"/>
      <c r="E292" s="189"/>
      <c r="I292" s="143"/>
      <c r="O292" s="144"/>
      <c r="P292" s="118"/>
    </row>
    <row r="293" spans="2:16" ht="30" customHeight="1">
      <c r="B293" s="111" t="str">
        <f t="shared" si="4"/>
        <v/>
      </c>
      <c r="C293" s="189"/>
      <c r="D293" s="189"/>
      <c r="E293" s="189"/>
      <c r="I293" s="143"/>
      <c r="O293" s="144"/>
      <c r="P293" s="118"/>
    </row>
    <row r="294" spans="2:16" ht="30" customHeight="1">
      <c r="B294" s="111" t="str">
        <f t="shared" si="4"/>
        <v/>
      </c>
      <c r="C294" s="189"/>
      <c r="D294" s="189"/>
      <c r="E294" s="189"/>
      <c r="I294" s="143"/>
      <c r="O294" s="144"/>
      <c r="P294" s="118"/>
    </row>
    <row r="295" spans="2:16" ht="30" customHeight="1">
      <c r="B295" s="111" t="str">
        <f t="shared" si="4"/>
        <v/>
      </c>
      <c r="C295" s="189"/>
      <c r="D295" s="189"/>
      <c r="E295" s="189"/>
      <c r="I295" s="143"/>
      <c r="O295" s="144"/>
      <c r="P295" s="118"/>
    </row>
    <row r="296" spans="2:16" ht="30" customHeight="1">
      <c r="B296" s="111" t="str">
        <f t="shared" si="4"/>
        <v/>
      </c>
      <c r="C296" s="189"/>
      <c r="D296" s="189"/>
      <c r="E296" s="189"/>
      <c r="I296" s="143"/>
      <c r="O296" s="144"/>
      <c r="P296" s="118"/>
    </row>
    <row r="297" spans="2:16" ht="30" customHeight="1">
      <c r="B297" s="111" t="str">
        <f t="shared" si="4"/>
        <v/>
      </c>
      <c r="C297" s="189"/>
      <c r="D297" s="189"/>
      <c r="E297" s="189"/>
      <c r="I297" s="143"/>
      <c r="O297" s="144"/>
      <c r="P297" s="118"/>
    </row>
    <row r="298" spans="2:16" ht="30" customHeight="1">
      <c r="B298" s="111" t="str">
        <f t="shared" si="4"/>
        <v/>
      </c>
      <c r="C298" s="189"/>
      <c r="D298" s="189"/>
      <c r="E298" s="189"/>
      <c r="I298" s="143"/>
      <c r="O298" s="144"/>
      <c r="P298" s="118"/>
    </row>
    <row r="299" spans="2:16" ht="30" customHeight="1">
      <c r="B299" s="111" t="str">
        <f t="shared" si="4"/>
        <v/>
      </c>
      <c r="C299" s="189"/>
      <c r="D299" s="189"/>
      <c r="E299" s="189"/>
      <c r="I299" s="143"/>
      <c r="O299" s="144"/>
      <c r="P299" s="118"/>
    </row>
    <row r="300" spans="2:16" ht="30" customHeight="1">
      <c r="B300" s="111" t="str">
        <f t="shared" si="4"/>
        <v/>
      </c>
      <c r="C300" s="189"/>
      <c r="D300" s="189"/>
      <c r="E300" s="189"/>
      <c r="I300" s="143"/>
      <c r="O300" s="144"/>
      <c r="P300" s="118"/>
    </row>
    <row r="301" spans="2:16" ht="30" customHeight="1">
      <c r="B301" s="111" t="str">
        <f t="shared" si="4"/>
        <v/>
      </c>
      <c r="C301" s="189"/>
      <c r="D301" s="189"/>
      <c r="E301" s="189"/>
      <c r="I301" s="143"/>
      <c r="O301" s="144"/>
      <c r="P301" s="118"/>
    </row>
    <row r="302" spans="2:16" ht="30" customHeight="1">
      <c r="B302" s="111" t="str">
        <f t="shared" si="4"/>
        <v/>
      </c>
      <c r="C302" s="189"/>
      <c r="D302" s="189"/>
      <c r="E302" s="189"/>
      <c r="I302" s="143"/>
      <c r="O302" s="144"/>
      <c r="P302" s="118"/>
    </row>
    <row r="303" spans="2:16" ht="30" customHeight="1">
      <c r="B303" s="111" t="str">
        <f t="shared" si="4"/>
        <v/>
      </c>
      <c r="C303" s="189"/>
      <c r="D303" s="189"/>
      <c r="E303" s="189"/>
      <c r="I303" s="143"/>
      <c r="O303" s="144"/>
      <c r="P303" s="118"/>
    </row>
    <row r="304" spans="2:16" ht="30" customHeight="1">
      <c r="B304" s="111" t="str">
        <f t="shared" si="4"/>
        <v/>
      </c>
      <c r="C304" s="189"/>
      <c r="D304" s="189"/>
      <c r="E304" s="189"/>
      <c r="I304" s="143"/>
      <c r="O304" s="144"/>
      <c r="P304" s="118"/>
    </row>
    <row r="305" spans="2:16" ht="30" customHeight="1">
      <c r="B305" s="111" t="str">
        <f t="shared" si="4"/>
        <v/>
      </c>
      <c r="C305" s="189"/>
      <c r="D305" s="189"/>
      <c r="E305" s="189"/>
      <c r="I305" s="143"/>
      <c r="O305" s="144"/>
      <c r="P305" s="118"/>
    </row>
    <row r="306" spans="2:16" ht="30" customHeight="1">
      <c r="B306" s="111" t="str">
        <f t="shared" si="4"/>
        <v/>
      </c>
      <c r="C306" s="189"/>
      <c r="D306" s="189"/>
      <c r="E306" s="189"/>
      <c r="I306" s="143"/>
      <c r="O306" s="144"/>
      <c r="P306" s="118"/>
    </row>
    <row r="307" spans="2:16" ht="30" customHeight="1">
      <c r="B307" s="111" t="str">
        <f t="shared" si="4"/>
        <v/>
      </c>
      <c r="C307" s="189"/>
      <c r="D307" s="189"/>
      <c r="E307" s="189"/>
      <c r="I307" s="143"/>
      <c r="O307" s="144"/>
      <c r="P307" s="118"/>
    </row>
    <row r="308" spans="2:16" ht="30" customHeight="1">
      <c r="B308" s="111" t="str">
        <f t="shared" si="4"/>
        <v/>
      </c>
      <c r="C308" s="189"/>
      <c r="D308" s="189"/>
      <c r="E308" s="189"/>
      <c r="I308" s="143"/>
      <c r="O308" s="144"/>
      <c r="P308" s="118"/>
    </row>
    <row r="309" spans="2:16" ht="30" customHeight="1">
      <c r="B309" s="111" t="str">
        <f t="shared" si="4"/>
        <v/>
      </c>
      <c r="C309" s="189"/>
      <c r="D309" s="189"/>
      <c r="E309" s="189"/>
      <c r="I309" s="143"/>
      <c r="O309" s="144"/>
      <c r="P309" s="118"/>
    </row>
    <row r="310" spans="2:16" ht="30" customHeight="1">
      <c r="B310" s="111" t="str">
        <f t="shared" si="4"/>
        <v/>
      </c>
      <c r="C310" s="189"/>
      <c r="D310" s="189"/>
      <c r="E310" s="189"/>
      <c r="I310" s="143"/>
      <c r="O310" s="144"/>
      <c r="P310" s="118"/>
    </row>
    <row r="311" spans="2:16" ht="30" customHeight="1">
      <c r="B311" s="111" t="str">
        <f t="shared" si="4"/>
        <v/>
      </c>
      <c r="C311" s="189"/>
      <c r="D311" s="189"/>
      <c r="E311" s="189"/>
      <c r="I311" s="143"/>
      <c r="O311" s="144"/>
      <c r="P311" s="118"/>
    </row>
    <row r="312" spans="2:16" ht="30" customHeight="1">
      <c r="B312" s="111" t="str">
        <f t="shared" si="4"/>
        <v/>
      </c>
      <c r="C312" s="189"/>
      <c r="D312" s="189"/>
      <c r="E312" s="189"/>
      <c r="I312" s="143"/>
      <c r="O312" s="144"/>
      <c r="P312" s="118"/>
    </row>
    <row r="313" spans="2:16" ht="30" customHeight="1">
      <c r="B313" s="111" t="str">
        <f t="shared" si="4"/>
        <v/>
      </c>
      <c r="C313" s="189"/>
      <c r="D313" s="189"/>
      <c r="E313" s="189"/>
      <c r="I313" s="143"/>
      <c r="O313" s="144"/>
      <c r="P313" s="118"/>
    </row>
    <row r="314" spans="2:16" ht="30" customHeight="1">
      <c r="B314" s="111" t="str">
        <f t="shared" si="4"/>
        <v/>
      </c>
      <c r="C314" s="189"/>
      <c r="D314" s="189"/>
      <c r="E314" s="189"/>
      <c r="I314" s="143"/>
      <c r="O314" s="144"/>
      <c r="P314" s="118"/>
    </row>
    <row r="315" spans="2:16" ht="30" customHeight="1">
      <c r="B315" s="111" t="str">
        <f t="shared" si="4"/>
        <v/>
      </c>
      <c r="C315" s="189"/>
      <c r="D315" s="189"/>
      <c r="E315" s="189"/>
      <c r="I315" s="143"/>
      <c r="O315" s="144"/>
      <c r="P315" s="118"/>
    </row>
    <row r="316" spans="2:16" ht="30" customHeight="1">
      <c r="B316" s="111" t="str">
        <f t="shared" si="4"/>
        <v/>
      </c>
      <c r="C316" s="189"/>
      <c r="D316" s="189"/>
      <c r="E316" s="189"/>
      <c r="I316" s="143"/>
      <c r="O316" s="144"/>
      <c r="P316" s="118"/>
    </row>
    <row r="317" spans="2:16" ht="30" customHeight="1">
      <c r="B317" s="111" t="str">
        <f t="shared" si="4"/>
        <v/>
      </c>
      <c r="C317" s="189"/>
      <c r="D317" s="189"/>
      <c r="E317" s="189"/>
      <c r="I317" s="143"/>
      <c r="O317" s="144"/>
      <c r="P317" s="118"/>
    </row>
    <row r="318" spans="2:16" ht="30" customHeight="1">
      <c r="B318" s="111" t="str">
        <f t="shared" si="4"/>
        <v/>
      </c>
      <c r="C318" s="189"/>
      <c r="D318" s="189"/>
      <c r="E318" s="189"/>
      <c r="I318" s="143"/>
      <c r="O318" s="144"/>
      <c r="P318" s="118"/>
    </row>
    <row r="319" spans="2:16" ht="30" customHeight="1">
      <c r="B319" s="111" t="str">
        <f t="shared" si="4"/>
        <v/>
      </c>
      <c r="C319" s="189"/>
      <c r="D319" s="189"/>
      <c r="E319" s="189"/>
      <c r="I319" s="143"/>
      <c r="O319" s="144"/>
      <c r="P319" s="118"/>
    </row>
    <row r="320" spans="2:16" ht="30" customHeight="1">
      <c r="B320" s="111" t="str">
        <f t="shared" si="4"/>
        <v/>
      </c>
      <c r="C320" s="189"/>
      <c r="D320" s="189"/>
      <c r="E320" s="189"/>
      <c r="I320" s="143"/>
      <c r="O320" s="144"/>
      <c r="P320" s="118"/>
    </row>
    <row r="321" spans="2:16" ht="30" customHeight="1">
      <c r="B321" s="111" t="str">
        <f t="shared" si="4"/>
        <v/>
      </c>
      <c r="C321" s="189"/>
      <c r="D321" s="189"/>
      <c r="E321" s="189"/>
      <c r="I321" s="143"/>
      <c r="O321" s="144"/>
      <c r="P321" s="118"/>
    </row>
    <row r="322" spans="2:16" ht="30" customHeight="1">
      <c r="B322" s="111" t="str">
        <f t="shared" si="4"/>
        <v/>
      </c>
      <c r="C322" s="189"/>
      <c r="D322" s="189"/>
      <c r="E322" s="189"/>
      <c r="I322" s="143"/>
      <c r="O322" s="144"/>
      <c r="P322" s="118"/>
    </row>
    <row r="323" spans="2:16" ht="30" customHeight="1">
      <c r="B323" s="111" t="str">
        <f t="shared" si="4"/>
        <v/>
      </c>
      <c r="C323" s="189"/>
      <c r="D323" s="189"/>
      <c r="E323" s="189"/>
      <c r="I323" s="143"/>
      <c r="O323" s="144"/>
      <c r="P323" s="118"/>
    </row>
    <row r="324" spans="2:16" ht="30" customHeight="1">
      <c r="B324" s="111" t="str">
        <f t="shared" si="4"/>
        <v/>
      </c>
      <c r="C324" s="189"/>
      <c r="D324" s="189"/>
      <c r="E324" s="189"/>
      <c r="I324" s="143"/>
      <c r="O324" s="144"/>
      <c r="P324" s="118"/>
    </row>
    <row r="325" spans="2:16" ht="30" customHeight="1">
      <c r="B325" s="111" t="str">
        <f t="shared" si="4"/>
        <v/>
      </c>
      <c r="C325" s="189"/>
      <c r="D325" s="189"/>
      <c r="E325" s="189"/>
      <c r="I325" s="143"/>
      <c r="O325" s="144"/>
      <c r="P325" s="118"/>
    </row>
    <row r="326" spans="2:16" ht="30" customHeight="1">
      <c r="B326" s="111" t="str">
        <f t="shared" ref="B326:B389" si="5">IF(C326="","",ROW()-4)</f>
        <v/>
      </c>
      <c r="C326" s="189"/>
      <c r="D326" s="189"/>
      <c r="E326" s="189"/>
      <c r="I326" s="143"/>
      <c r="O326" s="144"/>
      <c r="P326" s="118"/>
    </row>
    <row r="327" spans="2:16" ht="30" customHeight="1">
      <c r="B327" s="111" t="str">
        <f t="shared" si="5"/>
        <v/>
      </c>
      <c r="C327" s="189"/>
      <c r="D327" s="189"/>
      <c r="E327" s="189"/>
      <c r="I327" s="143"/>
      <c r="O327" s="144"/>
      <c r="P327" s="118"/>
    </row>
    <row r="328" spans="2:16" ht="30" customHeight="1">
      <c r="B328" s="111" t="str">
        <f t="shared" si="5"/>
        <v/>
      </c>
      <c r="C328" s="189"/>
      <c r="D328" s="189"/>
      <c r="E328" s="189"/>
      <c r="I328" s="143"/>
      <c r="O328" s="144"/>
      <c r="P328" s="118"/>
    </row>
    <row r="329" spans="2:16" ht="30" customHeight="1">
      <c r="B329" s="111" t="str">
        <f t="shared" si="5"/>
        <v/>
      </c>
      <c r="C329" s="189"/>
      <c r="D329" s="189"/>
      <c r="E329" s="189"/>
      <c r="I329" s="143"/>
      <c r="O329" s="144"/>
      <c r="P329" s="118"/>
    </row>
    <row r="330" spans="2:16" ht="30" customHeight="1">
      <c r="B330" s="111" t="str">
        <f t="shared" si="5"/>
        <v/>
      </c>
      <c r="C330" s="189"/>
      <c r="D330" s="189"/>
      <c r="E330" s="189"/>
      <c r="I330" s="143"/>
      <c r="O330" s="144"/>
      <c r="P330" s="118"/>
    </row>
    <row r="331" spans="2:16" ht="30" customHeight="1">
      <c r="B331" s="111" t="str">
        <f t="shared" si="5"/>
        <v/>
      </c>
      <c r="C331" s="189"/>
      <c r="D331" s="189"/>
      <c r="E331" s="189"/>
      <c r="I331" s="143"/>
      <c r="O331" s="144"/>
      <c r="P331" s="118"/>
    </row>
    <row r="332" spans="2:16" ht="30" customHeight="1">
      <c r="B332" s="111" t="str">
        <f t="shared" si="5"/>
        <v/>
      </c>
      <c r="C332" s="189"/>
      <c r="D332" s="189"/>
      <c r="E332" s="189"/>
      <c r="I332" s="143"/>
      <c r="O332" s="144"/>
      <c r="P332" s="118"/>
    </row>
    <row r="333" spans="2:16" ht="30" customHeight="1">
      <c r="B333" s="111" t="str">
        <f t="shared" si="5"/>
        <v/>
      </c>
      <c r="C333" s="189"/>
      <c r="D333" s="189"/>
      <c r="E333" s="189"/>
      <c r="I333" s="143"/>
      <c r="O333" s="144"/>
      <c r="P333" s="118"/>
    </row>
    <row r="334" spans="2:16" ht="30" customHeight="1">
      <c r="B334" s="111" t="str">
        <f t="shared" si="5"/>
        <v/>
      </c>
      <c r="C334" s="189"/>
      <c r="D334" s="189"/>
      <c r="E334" s="189"/>
      <c r="I334" s="143"/>
      <c r="O334" s="144"/>
      <c r="P334" s="118"/>
    </row>
    <row r="335" spans="2:16" ht="30" customHeight="1">
      <c r="B335" s="111" t="str">
        <f t="shared" si="5"/>
        <v/>
      </c>
      <c r="C335" s="189"/>
      <c r="D335" s="189"/>
      <c r="E335" s="189"/>
      <c r="I335" s="143"/>
      <c r="O335" s="144"/>
      <c r="P335" s="118"/>
    </row>
    <row r="336" spans="2:16" ht="30" customHeight="1">
      <c r="B336" s="111" t="str">
        <f t="shared" si="5"/>
        <v/>
      </c>
      <c r="C336" s="189"/>
      <c r="D336" s="189"/>
      <c r="E336" s="189"/>
      <c r="I336" s="143"/>
      <c r="O336" s="144"/>
      <c r="P336" s="118"/>
    </row>
    <row r="337" spans="2:16" ht="30" customHeight="1">
      <c r="B337" s="111" t="str">
        <f t="shared" si="5"/>
        <v/>
      </c>
      <c r="C337" s="189"/>
      <c r="D337" s="189"/>
      <c r="E337" s="189"/>
      <c r="I337" s="143"/>
      <c r="O337" s="144"/>
      <c r="P337" s="118"/>
    </row>
    <row r="338" spans="2:16" ht="30" customHeight="1">
      <c r="B338" s="111" t="str">
        <f t="shared" si="5"/>
        <v/>
      </c>
      <c r="C338" s="189"/>
      <c r="D338" s="189"/>
      <c r="E338" s="189"/>
      <c r="I338" s="143"/>
      <c r="O338" s="144"/>
      <c r="P338" s="118"/>
    </row>
    <row r="339" spans="2:16" ht="30" customHeight="1">
      <c r="B339" s="111" t="str">
        <f t="shared" si="5"/>
        <v/>
      </c>
      <c r="C339" s="189"/>
      <c r="D339" s="189"/>
      <c r="E339" s="189"/>
      <c r="I339" s="143"/>
      <c r="O339" s="144"/>
      <c r="P339" s="118"/>
    </row>
    <row r="340" spans="2:16" ht="30" customHeight="1">
      <c r="B340" s="111" t="str">
        <f t="shared" si="5"/>
        <v/>
      </c>
      <c r="C340" s="189"/>
      <c r="D340" s="189"/>
      <c r="E340" s="189"/>
      <c r="I340" s="143"/>
      <c r="O340" s="144"/>
      <c r="P340" s="118"/>
    </row>
    <row r="341" spans="2:16" ht="30" customHeight="1">
      <c r="B341" s="111" t="str">
        <f t="shared" si="5"/>
        <v/>
      </c>
      <c r="C341" s="189"/>
      <c r="D341" s="189"/>
      <c r="E341" s="189"/>
      <c r="I341" s="143"/>
      <c r="O341" s="144"/>
      <c r="P341" s="118"/>
    </row>
    <row r="342" spans="2:16" ht="30" customHeight="1">
      <c r="B342" s="111" t="str">
        <f t="shared" si="5"/>
        <v/>
      </c>
      <c r="C342" s="189"/>
      <c r="D342" s="189"/>
      <c r="E342" s="189"/>
      <c r="I342" s="143"/>
      <c r="O342" s="144"/>
      <c r="P342" s="118"/>
    </row>
    <row r="343" spans="2:16" ht="30" customHeight="1">
      <c r="B343" s="111" t="str">
        <f t="shared" si="5"/>
        <v/>
      </c>
      <c r="C343" s="189"/>
      <c r="D343" s="189"/>
      <c r="E343" s="189"/>
      <c r="I343" s="143"/>
      <c r="O343" s="144"/>
      <c r="P343" s="118"/>
    </row>
    <row r="344" spans="2:16" ht="30" customHeight="1">
      <c r="B344" s="111" t="str">
        <f t="shared" si="5"/>
        <v/>
      </c>
      <c r="C344" s="189"/>
      <c r="D344" s="189"/>
      <c r="E344" s="189"/>
      <c r="I344" s="143"/>
      <c r="O344" s="144"/>
      <c r="P344" s="118"/>
    </row>
    <row r="345" spans="2:16" ht="30" customHeight="1">
      <c r="B345" s="111" t="str">
        <f t="shared" si="5"/>
        <v/>
      </c>
      <c r="C345" s="189"/>
      <c r="D345" s="189"/>
      <c r="E345" s="189"/>
      <c r="I345" s="143"/>
      <c r="O345" s="144"/>
      <c r="P345" s="118"/>
    </row>
    <row r="346" spans="2:16" ht="30" customHeight="1">
      <c r="B346" s="111" t="str">
        <f t="shared" si="5"/>
        <v/>
      </c>
      <c r="C346" s="189"/>
      <c r="D346" s="189"/>
      <c r="E346" s="189"/>
      <c r="I346" s="143"/>
      <c r="O346" s="144"/>
      <c r="P346" s="118"/>
    </row>
    <row r="347" spans="2:16" ht="30" customHeight="1">
      <c r="B347" s="111" t="str">
        <f t="shared" si="5"/>
        <v/>
      </c>
      <c r="C347" s="189"/>
      <c r="D347" s="189"/>
      <c r="E347" s="189"/>
      <c r="I347" s="143"/>
      <c r="O347" s="144"/>
      <c r="P347" s="118"/>
    </row>
    <row r="348" spans="2:16" ht="30" customHeight="1">
      <c r="B348" s="111" t="str">
        <f t="shared" si="5"/>
        <v/>
      </c>
      <c r="C348" s="189"/>
      <c r="D348" s="189"/>
      <c r="E348" s="189"/>
      <c r="I348" s="143"/>
      <c r="O348" s="144"/>
      <c r="P348" s="118"/>
    </row>
    <row r="349" spans="2:16" ht="30" customHeight="1">
      <c r="B349" s="111" t="str">
        <f t="shared" si="5"/>
        <v/>
      </c>
      <c r="C349" s="189"/>
      <c r="D349" s="189"/>
      <c r="E349" s="189"/>
      <c r="I349" s="143"/>
      <c r="O349" s="144"/>
      <c r="P349" s="118"/>
    </row>
    <row r="350" spans="2:16" ht="30" customHeight="1">
      <c r="B350" s="111" t="str">
        <f t="shared" si="5"/>
        <v/>
      </c>
      <c r="C350" s="189"/>
      <c r="D350" s="189"/>
      <c r="E350" s="189"/>
      <c r="I350" s="143"/>
      <c r="O350" s="144"/>
      <c r="P350" s="118"/>
    </row>
    <row r="351" spans="2:16" ht="30" customHeight="1">
      <c r="B351" s="111" t="str">
        <f t="shared" si="5"/>
        <v/>
      </c>
      <c r="C351" s="189"/>
      <c r="D351" s="189"/>
      <c r="E351" s="189"/>
      <c r="I351" s="143"/>
      <c r="O351" s="144"/>
      <c r="P351" s="118"/>
    </row>
    <row r="352" spans="2:16" ht="30" customHeight="1">
      <c r="B352" s="111" t="str">
        <f t="shared" si="5"/>
        <v/>
      </c>
      <c r="C352" s="189"/>
      <c r="D352" s="189"/>
      <c r="E352" s="189"/>
      <c r="I352" s="143"/>
      <c r="O352" s="144"/>
      <c r="P352" s="118"/>
    </row>
    <row r="353" spans="2:16" ht="30" customHeight="1">
      <c r="B353" s="111" t="str">
        <f t="shared" si="5"/>
        <v/>
      </c>
      <c r="C353" s="189"/>
      <c r="D353" s="189"/>
      <c r="E353" s="189"/>
      <c r="I353" s="143"/>
      <c r="O353" s="144"/>
      <c r="P353" s="118"/>
    </row>
    <row r="354" spans="2:16" ht="30" customHeight="1">
      <c r="B354" s="111" t="str">
        <f t="shared" si="5"/>
        <v/>
      </c>
      <c r="C354" s="189"/>
      <c r="D354" s="189"/>
      <c r="E354" s="189"/>
      <c r="I354" s="143"/>
      <c r="O354" s="144"/>
      <c r="P354" s="118"/>
    </row>
    <row r="355" spans="2:16" ht="30" customHeight="1">
      <c r="B355" s="111" t="str">
        <f t="shared" si="5"/>
        <v/>
      </c>
      <c r="C355" s="189"/>
      <c r="D355" s="189"/>
      <c r="E355" s="189"/>
      <c r="I355" s="143"/>
      <c r="O355" s="144"/>
      <c r="P355" s="118"/>
    </row>
    <row r="356" spans="2:16" ht="30" customHeight="1">
      <c r="B356" s="111" t="str">
        <f t="shared" si="5"/>
        <v/>
      </c>
      <c r="C356" s="189"/>
      <c r="D356" s="189"/>
      <c r="E356" s="189"/>
      <c r="I356" s="143"/>
      <c r="O356" s="144"/>
      <c r="P356" s="118"/>
    </row>
    <row r="357" spans="2:16" ht="30" customHeight="1">
      <c r="B357" s="111" t="str">
        <f t="shared" si="5"/>
        <v/>
      </c>
      <c r="C357" s="189"/>
      <c r="D357" s="189"/>
      <c r="E357" s="189"/>
      <c r="I357" s="143"/>
      <c r="O357" s="144"/>
      <c r="P357" s="118"/>
    </row>
    <row r="358" spans="2:16" ht="30" customHeight="1">
      <c r="B358" s="111" t="str">
        <f t="shared" si="5"/>
        <v/>
      </c>
      <c r="C358" s="189"/>
      <c r="D358" s="189"/>
      <c r="E358" s="189"/>
      <c r="I358" s="143"/>
      <c r="O358" s="144"/>
      <c r="P358" s="118"/>
    </row>
    <row r="359" spans="2:16" ht="30" customHeight="1">
      <c r="B359" s="111" t="str">
        <f t="shared" si="5"/>
        <v/>
      </c>
      <c r="C359" s="189"/>
      <c r="D359" s="189"/>
      <c r="E359" s="189"/>
      <c r="I359" s="143"/>
      <c r="O359" s="144"/>
      <c r="P359" s="118"/>
    </row>
    <row r="360" spans="2:16" ht="30" customHeight="1">
      <c r="B360" s="111" t="str">
        <f t="shared" si="5"/>
        <v/>
      </c>
      <c r="C360" s="189"/>
      <c r="D360" s="189"/>
      <c r="E360" s="189"/>
      <c r="I360" s="143"/>
      <c r="O360" s="144"/>
      <c r="P360" s="118"/>
    </row>
    <row r="361" spans="2:16" ht="30" customHeight="1">
      <c r="B361" s="111" t="str">
        <f t="shared" si="5"/>
        <v/>
      </c>
      <c r="C361" s="189"/>
      <c r="D361" s="189"/>
      <c r="E361" s="189"/>
      <c r="I361" s="143"/>
      <c r="O361" s="144"/>
      <c r="P361" s="118"/>
    </row>
    <row r="362" spans="2:16" ht="30" customHeight="1">
      <c r="B362" s="111" t="str">
        <f t="shared" si="5"/>
        <v/>
      </c>
      <c r="C362" s="189"/>
      <c r="D362" s="189"/>
      <c r="E362" s="189"/>
      <c r="I362" s="143"/>
      <c r="O362" s="144"/>
      <c r="P362" s="118"/>
    </row>
    <row r="363" spans="2:16" ht="30" customHeight="1">
      <c r="B363" s="111" t="str">
        <f t="shared" si="5"/>
        <v/>
      </c>
      <c r="C363" s="189"/>
      <c r="D363" s="189"/>
      <c r="E363" s="189"/>
      <c r="I363" s="143"/>
      <c r="O363" s="144"/>
      <c r="P363" s="118"/>
    </row>
    <row r="364" spans="2:16" ht="30" customHeight="1">
      <c r="B364" s="111" t="str">
        <f t="shared" si="5"/>
        <v/>
      </c>
      <c r="C364" s="189"/>
      <c r="D364" s="189"/>
      <c r="E364" s="189"/>
      <c r="I364" s="143"/>
      <c r="O364" s="144"/>
      <c r="P364" s="118"/>
    </row>
    <row r="365" spans="2:16" ht="30" customHeight="1">
      <c r="B365" s="111" t="str">
        <f t="shared" si="5"/>
        <v/>
      </c>
      <c r="C365" s="189"/>
      <c r="D365" s="189"/>
      <c r="E365" s="189"/>
      <c r="I365" s="143"/>
      <c r="O365" s="144"/>
      <c r="P365" s="118"/>
    </row>
    <row r="366" spans="2:16" ht="30" customHeight="1">
      <c r="B366" s="111" t="str">
        <f t="shared" si="5"/>
        <v/>
      </c>
      <c r="C366" s="189"/>
      <c r="D366" s="189"/>
      <c r="E366" s="189"/>
      <c r="I366" s="143"/>
      <c r="O366" s="144"/>
      <c r="P366" s="118"/>
    </row>
    <row r="367" spans="2:16" ht="30" customHeight="1">
      <c r="B367" s="111" t="str">
        <f t="shared" si="5"/>
        <v/>
      </c>
      <c r="C367" s="189"/>
      <c r="D367" s="189"/>
      <c r="E367" s="189"/>
      <c r="I367" s="143"/>
      <c r="O367" s="144"/>
      <c r="P367" s="118"/>
    </row>
    <row r="368" spans="2:16" ht="30" customHeight="1">
      <c r="B368" s="111" t="str">
        <f t="shared" si="5"/>
        <v/>
      </c>
      <c r="C368" s="189"/>
      <c r="D368" s="189"/>
      <c r="E368" s="189"/>
      <c r="I368" s="143"/>
      <c r="O368" s="144"/>
      <c r="P368" s="118"/>
    </row>
    <row r="369" spans="2:16" ht="30" customHeight="1">
      <c r="B369" s="111" t="str">
        <f t="shared" si="5"/>
        <v/>
      </c>
      <c r="C369" s="189"/>
      <c r="D369" s="189"/>
      <c r="E369" s="189"/>
      <c r="I369" s="143"/>
      <c r="O369" s="144"/>
      <c r="P369" s="118"/>
    </row>
    <row r="370" spans="2:16" ht="30" customHeight="1">
      <c r="B370" s="111" t="str">
        <f t="shared" si="5"/>
        <v/>
      </c>
      <c r="C370" s="189"/>
      <c r="D370" s="189"/>
      <c r="E370" s="189"/>
      <c r="I370" s="143"/>
      <c r="O370" s="144"/>
      <c r="P370" s="118"/>
    </row>
    <row r="371" spans="2:16" ht="30" customHeight="1">
      <c r="B371" s="111" t="str">
        <f t="shared" si="5"/>
        <v/>
      </c>
      <c r="C371" s="189"/>
      <c r="D371" s="189"/>
      <c r="E371" s="189"/>
      <c r="I371" s="143"/>
      <c r="O371" s="144"/>
      <c r="P371" s="118"/>
    </row>
    <row r="372" spans="2:16" ht="30" customHeight="1">
      <c r="B372" s="111" t="str">
        <f t="shared" si="5"/>
        <v/>
      </c>
      <c r="C372" s="189"/>
      <c r="D372" s="189"/>
      <c r="E372" s="189"/>
      <c r="I372" s="143"/>
      <c r="O372" s="144"/>
      <c r="P372" s="118"/>
    </row>
    <row r="373" spans="2:16" ht="30" customHeight="1">
      <c r="B373" s="111" t="str">
        <f t="shared" si="5"/>
        <v/>
      </c>
      <c r="C373" s="189"/>
      <c r="D373" s="189"/>
      <c r="E373" s="189"/>
      <c r="I373" s="143"/>
      <c r="O373" s="144"/>
      <c r="P373" s="118"/>
    </row>
    <row r="374" spans="2:16" ht="30" customHeight="1">
      <c r="B374" s="111" t="str">
        <f t="shared" si="5"/>
        <v/>
      </c>
      <c r="C374" s="189"/>
      <c r="D374" s="189"/>
      <c r="E374" s="189"/>
      <c r="I374" s="143"/>
      <c r="O374" s="144"/>
      <c r="P374" s="118"/>
    </row>
    <row r="375" spans="2:16" ht="30" customHeight="1">
      <c r="B375" s="111" t="str">
        <f t="shared" si="5"/>
        <v/>
      </c>
      <c r="C375" s="189"/>
      <c r="D375" s="189"/>
      <c r="E375" s="189"/>
      <c r="I375" s="143"/>
      <c r="O375" s="144"/>
      <c r="P375" s="118"/>
    </row>
    <row r="376" spans="2:16" ht="30" customHeight="1">
      <c r="B376" s="111" t="str">
        <f t="shared" si="5"/>
        <v/>
      </c>
      <c r="C376" s="189"/>
      <c r="D376" s="189"/>
      <c r="E376" s="189"/>
      <c r="I376" s="143"/>
      <c r="O376" s="144"/>
      <c r="P376" s="118"/>
    </row>
    <row r="377" spans="2:16" ht="30" customHeight="1">
      <c r="B377" s="111" t="str">
        <f t="shared" si="5"/>
        <v/>
      </c>
      <c r="C377" s="189"/>
      <c r="D377" s="189"/>
      <c r="E377" s="189"/>
      <c r="I377" s="143"/>
      <c r="O377" s="144"/>
      <c r="P377" s="118"/>
    </row>
    <row r="378" spans="2:16" ht="30" customHeight="1">
      <c r="B378" s="111" t="str">
        <f t="shared" si="5"/>
        <v/>
      </c>
      <c r="C378" s="189"/>
      <c r="D378" s="189"/>
      <c r="E378" s="189"/>
      <c r="I378" s="143"/>
      <c r="O378" s="144"/>
      <c r="P378" s="118"/>
    </row>
    <row r="379" spans="2:16" ht="30" customHeight="1">
      <c r="B379" s="111" t="str">
        <f t="shared" si="5"/>
        <v/>
      </c>
      <c r="C379" s="189"/>
      <c r="D379" s="189"/>
      <c r="E379" s="189"/>
      <c r="I379" s="143"/>
      <c r="O379" s="144"/>
      <c r="P379" s="118"/>
    </row>
    <row r="380" spans="2:16" ht="30" customHeight="1">
      <c r="B380" s="111" t="str">
        <f t="shared" si="5"/>
        <v/>
      </c>
      <c r="C380" s="189"/>
      <c r="D380" s="189"/>
      <c r="E380" s="189"/>
      <c r="I380" s="143"/>
      <c r="O380" s="144"/>
      <c r="P380" s="118"/>
    </row>
    <row r="381" spans="2:16" ht="30" customHeight="1">
      <c r="B381" s="111" t="str">
        <f t="shared" si="5"/>
        <v/>
      </c>
      <c r="C381" s="189"/>
      <c r="D381" s="189"/>
      <c r="E381" s="189"/>
      <c r="I381" s="143"/>
      <c r="O381" s="144"/>
      <c r="P381" s="118"/>
    </row>
    <row r="382" spans="2:16" ht="30" customHeight="1">
      <c r="B382" s="111" t="str">
        <f t="shared" si="5"/>
        <v/>
      </c>
      <c r="C382" s="189"/>
      <c r="D382" s="189"/>
      <c r="E382" s="189"/>
      <c r="I382" s="143"/>
      <c r="O382" s="144"/>
      <c r="P382" s="118"/>
    </row>
    <row r="383" spans="2:16" ht="30" customHeight="1">
      <c r="B383" s="111" t="str">
        <f t="shared" si="5"/>
        <v/>
      </c>
      <c r="C383" s="189"/>
      <c r="D383" s="189"/>
      <c r="E383" s="189"/>
      <c r="I383" s="143"/>
      <c r="O383" s="144"/>
      <c r="P383" s="118"/>
    </row>
    <row r="384" spans="2:16" ht="30" customHeight="1">
      <c r="B384" s="111" t="str">
        <f t="shared" si="5"/>
        <v/>
      </c>
      <c r="C384" s="189"/>
      <c r="D384" s="189"/>
      <c r="E384" s="189"/>
      <c r="I384" s="143"/>
      <c r="O384" s="144"/>
      <c r="P384" s="118"/>
    </row>
    <row r="385" spans="2:16" ht="30" customHeight="1">
      <c r="B385" s="111" t="str">
        <f t="shared" si="5"/>
        <v/>
      </c>
      <c r="C385" s="189"/>
      <c r="D385" s="189"/>
      <c r="E385" s="189"/>
      <c r="I385" s="143"/>
      <c r="O385" s="144"/>
      <c r="P385" s="118"/>
    </row>
    <row r="386" spans="2:16" ht="30" customHeight="1">
      <c r="B386" s="111" t="str">
        <f t="shared" si="5"/>
        <v/>
      </c>
      <c r="C386" s="189"/>
      <c r="D386" s="189"/>
      <c r="E386" s="189"/>
      <c r="I386" s="143"/>
      <c r="O386" s="144"/>
      <c r="P386" s="118"/>
    </row>
    <row r="387" spans="2:16" ht="30" customHeight="1">
      <c r="B387" s="111" t="str">
        <f t="shared" si="5"/>
        <v/>
      </c>
      <c r="C387" s="189"/>
      <c r="D387" s="189"/>
      <c r="E387" s="189"/>
      <c r="I387" s="143"/>
      <c r="O387" s="144"/>
      <c r="P387" s="118"/>
    </row>
    <row r="388" spans="2:16" ht="30" customHeight="1">
      <c r="B388" s="111" t="str">
        <f t="shared" si="5"/>
        <v/>
      </c>
      <c r="C388" s="189"/>
      <c r="D388" s="189"/>
      <c r="E388" s="189"/>
      <c r="I388" s="143"/>
      <c r="O388" s="144"/>
      <c r="P388" s="118"/>
    </row>
    <row r="389" spans="2:16" ht="30" customHeight="1">
      <c r="B389" s="111" t="str">
        <f t="shared" si="5"/>
        <v/>
      </c>
      <c r="C389" s="189"/>
      <c r="D389" s="189"/>
      <c r="E389" s="189"/>
      <c r="I389" s="143"/>
      <c r="O389" s="144"/>
      <c r="P389" s="118"/>
    </row>
    <row r="390" spans="2:16" ht="30" customHeight="1">
      <c r="B390" s="111" t="str">
        <f t="shared" ref="B390:B453" si="6">IF(C390="","",ROW()-4)</f>
        <v/>
      </c>
      <c r="C390" s="189"/>
      <c r="D390" s="189"/>
      <c r="E390" s="189"/>
      <c r="I390" s="143"/>
      <c r="O390" s="144"/>
      <c r="P390" s="118"/>
    </row>
    <row r="391" spans="2:16" ht="30" customHeight="1">
      <c r="B391" s="111" t="str">
        <f t="shared" si="6"/>
        <v/>
      </c>
      <c r="C391" s="189"/>
      <c r="D391" s="189"/>
      <c r="E391" s="189"/>
      <c r="I391" s="143"/>
      <c r="O391" s="144"/>
      <c r="P391" s="118"/>
    </row>
    <row r="392" spans="2:16" ht="30" customHeight="1">
      <c r="B392" s="111" t="str">
        <f t="shared" si="6"/>
        <v/>
      </c>
      <c r="C392" s="189"/>
      <c r="D392" s="189"/>
      <c r="E392" s="189"/>
      <c r="I392" s="143"/>
      <c r="O392" s="144"/>
      <c r="P392" s="118"/>
    </row>
    <row r="393" spans="2:16" ht="30" customHeight="1">
      <c r="B393" s="111" t="str">
        <f t="shared" si="6"/>
        <v/>
      </c>
      <c r="C393" s="189"/>
      <c r="D393" s="189"/>
      <c r="E393" s="189"/>
      <c r="I393" s="143"/>
      <c r="O393" s="144"/>
      <c r="P393" s="118"/>
    </row>
    <row r="394" spans="2:16" ht="30" customHeight="1">
      <c r="B394" s="111" t="str">
        <f t="shared" si="6"/>
        <v/>
      </c>
      <c r="C394" s="189"/>
      <c r="D394" s="189"/>
      <c r="E394" s="189"/>
      <c r="I394" s="143"/>
      <c r="O394" s="144"/>
      <c r="P394" s="118"/>
    </row>
    <row r="395" spans="2:16" ht="30" customHeight="1">
      <c r="B395" s="111" t="str">
        <f t="shared" si="6"/>
        <v/>
      </c>
      <c r="C395" s="189"/>
      <c r="D395" s="189"/>
      <c r="E395" s="189"/>
      <c r="I395" s="143"/>
      <c r="O395" s="144"/>
      <c r="P395" s="118"/>
    </row>
    <row r="396" spans="2:16" ht="30" customHeight="1">
      <c r="B396" s="111" t="str">
        <f t="shared" si="6"/>
        <v/>
      </c>
      <c r="C396" s="189"/>
      <c r="D396" s="189"/>
      <c r="E396" s="189"/>
      <c r="I396" s="143"/>
      <c r="O396" s="144"/>
      <c r="P396" s="118"/>
    </row>
    <row r="397" spans="2:16" ht="30" customHeight="1">
      <c r="B397" s="111" t="str">
        <f t="shared" si="6"/>
        <v/>
      </c>
      <c r="C397" s="189"/>
      <c r="D397" s="189"/>
      <c r="E397" s="189"/>
      <c r="I397" s="143"/>
      <c r="O397" s="144"/>
      <c r="P397" s="118"/>
    </row>
    <row r="398" spans="2:16" ht="30" customHeight="1">
      <c r="B398" s="111" t="str">
        <f t="shared" si="6"/>
        <v/>
      </c>
      <c r="C398" s="189"/>
      <c r="D398" s="189"/>
      <c r="E398" s="189"/>
      <c r="I398" s="143"/>
      <c r="O398" s="144"/>
      <c r="P398" s="118"/>
    </row>
    <row r="399" spans="2:16" ht="30" customHeight="1">
      <c r="B399" s="111" t="str">
        <f t="shared" si="6"/>
        <v/>
      </c>
      <c r="C399" s="189"/>
      <c r="D399" s="189"/>
      <c r="E399" s="189"/>
      <c r="I399" s="143"/>
      <c r="O399" s="144"/>
      <c r="P399" s="118"/>
    </row>
    <row r="400" spans="2:16" ht="30" customHeight="1">
      <c r="B400" s="111" t="str">
        <f t="shared" si="6"/>
        <v/>
      </c>
      <c r="C400" s="189"/>
      <c r="D400" s="189"/>
      <c r="E400" s="189"/>
      <c r="I400" s="143"/>
      <c r="O400" s="144"/>
      <c r="P400" s="118"/>
    </row>
    <row r="401" spans="2:16" ht="30" customHeight="1">
      <c r="B401" s="111" t="str">
        <f t="shared" si="6"/>
        <v/>
      </c>
      <c r="C401" s="189"/>
      <c r="D401" s="189"/>
      <c r="E401" s="189"/>
      <c r="I401" s="143"/>
      <c r="O401" s="144"/>
      <c r="P401" s="118"/>
    </row>
    <row r="402" spans="2:16" ht="30" customHeight="1">
      <c r="B402" s="111" t="str">
        <f t="shared" si="6"/>
        <v/>
      </c>
      <c r="C402" s="189"/>
      <c r="D402" s="189"/>
      <c r="E402" s="189"/>
      <c r="I402" s="143"/>
      <c r="O402" s="144"/>
      <c r="P402" s="118"/>
    </row>
    <row r="403" spans="2:16" ht="30" customHeight="1">
      <c r="B403" s="111" t="str">
        <f t="shared" si="6"/>
        <v/>
      </c>
      <c r="C403" s="189"/>
      <c r="D403" s="189"/>
      <c r="E403" s="189"/>
      <c r="I403" s="143"/>
      <c r="O403" s="144"/>
      <c r="P403" s="118"/>
    </row>
    <row r="404" spans="2:16" ht="30" customHeight="1">
      <c r="B404" s="111" t="str">
        <f t="shared" si="6"/>
        <v/>
      </c>
      <c r="C404" s="189"/>
      <c r="D404" s="189"/>
      <c r="E404" s="189"/>
      <c r="I404" s="143"/>
      <c r="O404" s="144"/>
      <c r="P404" s="118"/>
    </row>
    <row r="405" spans="2:16" ht="30" customHeight="1">
      <c r="B405" s="111" t="str">
        <f t="shared" si="6"/>
        <v/>
      </c>
      <c r="C405" s="189"/>
      <c r="D405" s="189"/>
      <c r="E405" s="189"/>
      <c r="I405" s="143"/>
      <c r="O405" s="144"/>
      <c r="P405" s="118"/>
    </row>
    <row r="406" spans="2:16" ht="30" customHeight="1">
      <c r="B406" s="111" t="str">
        <f t="shared" si="6"/>
        <v/>
      </c>
      <c r="C406" s="189"/>
      <c r="D406" s="189"/>
      <c r="E406" s="189"/>
      <c r="I406" s="143"/>
      <c r="O406" s="144"/>
      <c r="P406" s="118"/>
    </row>
    <row r="407" spans="2:16" ht="30" customHeight="1">
      <c r="B407" s="111" t="str">
        <f t="shared" si="6"/>
        <v/>
      </c>
      <c r="C407" s="189"/>
      <c r="D407" s="189"/>
      <c r="E407" s="189"/>
      <c r="I407" s="143"/>
      <c r="O407" s="144"/>
      <c r="P407" s="118"/>
    </row>
    <row r="408" spans="2:16" ht="30" customHeight="1">
      <c r="B408" s="111" t="str">
        <f t="shared" si="6"/>
        <v/>
      </c>
      <c r="C408" s="189"/>
      <c r="D408" s="189"/>
      <c r="E408" s="189"/>
      <c r="I408" s="143"/>
      <c r="O408" s="144"/>
      <c r="P408" s="118"/>
    </row>
    <row r="409" spans="2:16" ht="30" customHeight="1">
      <c r="B409" s="111" t="str">
        <f t="shared" si="6"/>
        <v/>
      </c>
      <c r="C409" s="189"/>
      <c r="D409" s="189"/>
      <c r="E409" s="189"/>
      <c r="I409" s="143"/>
      <c r="O409" s="144"/>
      <c r="P409" s="118"/>
    </row>
    <row r="410" spans="2:16" ht="30" customHeight="1">
      <c r="B410" s="111" t="str">
        <f t="shared" si="6"/>
        <v/>
      </c>
      <c r="C410" s="189"/>
      <c r="D410" s="189"/>
      <c r="E410" s="189"/>
      <c r="I410" s="143"/>
      <c r="O410" s="144"/>
      <c r="P410" s="118"/>
    </row>
    <row r="411" spans="2:16" ht="30" customHeight="1">
      <c r="B411" s="111" t="str">
        <f t="shared" si="6"/>
        <v/>
      </c>
      <c r="C411" s="189"/>
      <c r="D411" s="189"/>
      <c r="E411" s="189"/>
      <c r="I411" s="143"/>
      <c r="O411" s="144"/>
      <c r="P411" s="118"/>
    </row>
    <row r="412" spans="2:16" ht="30" customHeight="1">
      <c r="B412" s="111" t="str">
        <f t="shared" si="6"/>
        <v/>
      </c>
      <c r="C412" s="189"/>
      <c r="D412" s="189"/>
      <c r="E412" s="189"/>
      <c r="I412" s="143"/>
      <c r="O412" s="144"/>
      <c r="P412" s="118"/>
    </row>
    <row r="413" spans="2:16" ht="30" customHeight="1">
      <c r="B413" s="111" t="str">
        <f t="shared" si="6"/>
        <v/>
      </c>
      <c r="C413" s="189"/>
      <c r="D413" s="189"/>
      <c r="E413" s="189"/>
      <c r="I413" s="143"/>
      <c r="O413" s="144"/>
      <c r="P413" s="118"/>
    </row>
    <row r="414" spans="2:16" ht="30" customHeight="1">
      <c r="B414" s="111" t="str">
        <f t="shared" si="6"/>
        <v/>
      </c>
      <c r="C414" s="189"/>
      <c r="D414" s="189"/>
      <c r="E414" s="189"/>
      <c r="I414" s="143"/>
      <c r="O414" s="144"/>
      <c r="P414" s="118"/>
    </row>
    <row r="415" spans="2:16" ht="30" customHeight="1">
      <c r="B415" s="111" t="str">
        <f t="shared" si="6"/>
        <v/>
      </c>
      <c r="C415" s="189"/>
      <c r="D415" s="189"/>
      <c r="E415" s="189"/>
      <c r="I415" s="143"/>
      <c r="O415" s="144"/>
      <c r="P415" s="118"/>
    </row>
    <row r="416" spans="2:16" ht="30" customHeight="1">
      <c r="B416" s="111" t="str">
        <f t="shared" si="6"/>
        <v/>
      </c>
      <c r="C416" s="189"/>
      <c r="D416" s="189"/>
      <c r="E416" s="189"/>
      <c r="I416" s="143"/>
      <c r="O416" s="144"/>
      <c r="P416" s="118"/>
    </row>
    <row r="417" spans="2:16" ht="30" customHeight="1">
      <c r="B417" s="111" t="str">
        <f t="shared" si="6"/>
        <v/>
      </c>
      <c r="C417" s="189"/>
      <c r="D417" s="189"/>
      <c r="E417" s="189"/>
      <c r="I417" s="143"/>
      <c r="O417" s="144"/>
      <c r="P417" s="118"/>
    </row>
    <row r="418" spans="2:16" ht="30" customHeight="1">
      <c r="B418" s="111" t="str">
        <f t="shared" si="6"/>
        <v/>
      </c>
      <c r="C418" s="189"/>
      <c r="D418" s="189"/>
      <c r="E418" s="189"/>
      <c r="I418" s="143"/>
      <c r="O418" s="144"/>
      <c r="P418" s="118"/>
    </row>
    <row r="419" spans="2:16" ht="30" customHeight="1">
      <c r="B419" s="111" t="str">
        <f t="shared" si="6"/>
        <v/>
      </c>
      <c r="C419" s="189"/>
      <c r="D419" s="189"/>
      <c r="E419" s="189"/>
      <c r="I419" s="143"/>
      <c r="O419" s="144"/>
      <c r="P419" s="118"/>
    </row>
    <row r="420" spans="2:16" ht="30" customHeight="1">
      <c r="B420" s="111" t="str">
        <f t="shared" si="6"/>
        <v/>
      </c>
      <c r="C420" s="189"/>
      <c r="D420" s="189"/>
      <c r="E420" s="189"/>
      <c r="I420" s="143"/>
      <c r="O420" s="144"/>
      <c r="P420" s="118"/>
    </row>
    <row r="421" spans="2:16" ht="30" customHeight="1">
      <c r="B421" s="111" t="str">
        <f t="shared" si="6"/>
        <v/>
      </c>
      <c r="C421" s="189"/>
      <c r="D421" s="189"/>
      <c r="E421" s="189"/>
      <c r="I421" s="143"/>
      <c r="O421" s="144"/>
      <c r="P421" s="118"/>
    </row>
    <row r="422" spans="2:16" ht="30" customHeight="1">
      <c r="B422" s="111" t="str">
        <f t="shared" si="6"/>
        <v/>
      </c>
      <c r="C422" s="189"/>
      <c r="D422" s="189"/>
      <c r="E422" s="189"/>
      <c r="I422" s="143"/>
      <c r="O422" s="144"/>
      <c r="P422" s="118"/>
    </row>
    <row r="423" spans="2:16" ht="30" customHeight="1">
      <c r="B423" s="111" t="str">
        <f t="shared" si="6"/>
        <v/>
      </c>
      <c r="C423" s="189"/>
      <c r="D423" s="189"/>
      <c r="E423" s="189"/>
      <c r="I423" s="143"/>
      <c r="O423" s="144"/>
      <c r="P423" s="118"/>
    </row>
    <row r="424" spans="2:16" ht="30" customHeight="1">
      <c r="B424" s="111" t="str">
        <f t="shared" si="6"/>
        <v/>
      </c>
      <c r="C424" s="189"/>
      <c r="D424" s="189"/>
      <c r="E424" s="189"/>
      <c r="I424" s="143"/>
      <c r="O424" s="144"/>
      <c r="P424" s="118"/>
    </row>
    <row r="425" spans="2:16" ht="30" customHeight="1">
      <c r="B425" s="111" t="str">
        <f t="shared" si="6"/>
        <v/>
      </c>
      <c r="C425" s="189"/>
      <c r="D425" s="189"/>
      <c r="E425" s="189"/>
      <c r="I425" s="143"/>
      <c r="O425" s="144"/>
      <c r="P425" s="118"/>
    </row>
    <row r="426" spans="2:16" ht="30" customHeight="1">
      <c r="B426" s="111" t="str">
        <f t="shared" si="6"/>
        <v/>
      </c>
      <c r="C426" s="189"/>
      <c r="D426" s="189"/>
      <c r="E426" s="189"/>
      <c r="I426" s="143"/>
      <c r="O426" s="144"/>
      <c r="P426" s="118"/>
    </row>
    <row r="427" spans="2:16" ht="30" customHeight="1">
      <c r="B427" s="111" t="str">
        <f t="shared" si="6"/>
        <v/>
      </c>
      <c r="C427" s="189"/>
      <c r="D427" s="189"/>
      <c r="E427" s="189"/>
      <c r="I427" s="143"/>
      <c r="O427" s="144"/>
      <c r="P427" s="118"/>
    </row>
    <row r="428" spans="2:16" ht="30" customHeight="1">
      <c r="B428" s="111" t="str">
        <f t="shared" si="6"/>
        <v/>
      </c>
      <c r="C428" s="189"/>
      <c r="D428" s="189"/>
      <c r="E428" s="189"/>
      <c r="I428" s="143"/>
      <c r="O428" s="144"/>
      <c r="P428" s="118"/>
    </row>
    <row r="429" spans="2:16" ht="30" customHeight="1">
      <c r="B429" s="111" t="str">
        <f t="shared" si="6"/>
        <v/>
      </c>
      <c r="C429" s="189"/>
      <c r="D429" s="189"/>
      <c r="E429" s="189"/>
      <c r="I429" s="143"/>
      <c r="O429" s="144"/>
      <c r="P429" s="118"/>
    </row>
    <row r="430" spans="2:16" ht="30" customHeight="1">
      <c r="B430" s="111" t="str">
        <f t="shared" si="6"/>
        <v/>
      </c>
      <c r="C430" s="189"/>
      <c r="D430" s="189"/>
      <c r="E430" s="189"/>
      <c r="I430" s="143"/>
      <c r="O430" s="144"/>
      <c r="P430" s="118"/>
    </row>
    <row r="431" spans="2:16" ht="30" customHeight="1">
      <c r="B431" s="111" t="str">
        <f t="shared" si="6"/>
        <v/>
      </c>
      <c r="C431" s="189"/>
      <c r="D431" s="189"/>
      <c r="E431" s="189"/>
      <c r="I431" s="143"/>
      <c r="O431" s="144"/>
      <c r="P431" s="118"/>
    </row>
    <row r="432" spans="2:16" ht="30" customHeight="1">
      <c r="B432" s="111" t="str">
        <f t="shared" si="6"/>
        <v/>
      </c>
      <c r="C432" s="189"/>
      <c r="D432" s="189"/>
      <c r="E432" s="189"/>
      <c r="I432" s="143"/>
      <c r="O432" s="144"/>
      <c r="P432" s="118"/>
    </row>
    <row r="433" spans="2:16" ht="30" customHeight="1">
      <c r="B433" s="111" t="str">
        <f t="shared" si="6"/>
        <v/>
      </c>
      <c r="C433" s="189"/>
      <c r="D433" s="189"/>
      <c r="E433" s="189"/>
      <c r="I433" s="143"/>
      <c r="O433" s="144"/>
      <c r="P433" s="118"/>
    </row>
    <row r="434" spans="2:16" ht="30" customHeight="1">
      <c r="B434" s="111" t="str">
        <f t="shared" si="6"/>
        <v/>
      </c>
      <c r="C434" s="189"/>
      <c r="D434" s="189"/>
      <c r="E434" s="189"/>
      <c r="I434" s="143"/>
      <c r="O434" s="144"/>
      <c r="P434" s="118"/>
    </row>
    <row r="435" spans="2:16" ht="30" customHeight="1">
      <c r="B435" s="111" t="str">
        <f t="shared" si="6"/>
        <v/>
      </c>
      <c r="C435" s="189"/>
      <c r="D435" s="189"/>
      <c r="E435" s="189"/>
      <c r="I435" s="143"/>
      <c r="O435" s="144"/>
      <c r="P435" s="118"/>
    </row>
    <row r="436" spans="2:16" ht="30" customHeight="1">
      <c r="B436" s="111" t="str">
        <f t="shared" si="6"/>
        <v/>
      </c>
      <c r="C436" s="189"/>
      <c r="D436" s="189"/>
      <c r="E436" s="189"/>
      <c r="I436" s="143"/>
      <c r="O436" s="144"/>
      <c r="P436" s="118"/>
    </row>
    <row r="437" spans="2:16" ht="30" customHeight="1">
      <c r="B437" s="111" t="str">
        <f t="shared" si="6"/>
        <v/>
      </c>
      <c r="C437" s="189"/>
      <c r="D437" s="189"/>
      <c r="E437" s="189"/>
      <c r="I437" s="143"/>
      <c r="O437" s="144"/>
      <c r="P437" s="118"/>
    </row>
    <row r="438" spans="2:16" ht="30" customHeight="1">
      <c r="B438" s="111" t="str">
        <f t="shared" si="6"/>
        <v/>
      </c>
      <c r="C438" s="189"/>
      <c r="D438" s="189"/>
      <c r="E438" s="189"/>
      <c r="I438" s="143"/>
      <c r="O438" s="144"/>
      <c r="P438" s="118"/>
    </row>
    <row r="439" spans="2:16" ht="30" customHeight="1">
      <c r="B439" s="111" t="str">
        <f t="shared" si="6"/>
        <v/>
      </c>
      <c r="C439" s="189"/>
      <c r="D439" s="189"/>
      <c r="E439" s="189"/>
      <c r="I439" s="143"/>
      <c r="O439" s="144"/>
      <c r="P439" s="118"/>
    </row>
    <row r="440" spans="2:16" ht="30" customHeight="1">
      <c r="B440" s="111" t="str">
        <f t="shared" si="6"/>
        <v/>
      </c>
      <c r="C440" s="189"/>
      <c r="D440" s="189"/>
      <c r="E440" s="189"/>
      <c r="I440" s="143"/>
      <c r="O440" s="144"/>
      <c r="P440" s="118"/>
    </row>
    <row r="441" spans="2:16" ht="30" customHeight="1">
      <c r="B441" s="111" t="str">
        <f t="shared" si="6"/>
        <v/>
      </c>
      <c r="C441" s="189"/>
      <c r="D441" s="189"/>
      <c r="E441" s="189"/>
      <c r="I441" s="143"/>
      <c r="O441" s="144"/>
      <c r="P441" s="118"/>
    </row>
    <row r="442" spans="2:16" ht="30" customHeight="1">
      <c r="B442" s="111" t="str">
        <f t="shared" si="6"/>
        <v/>
      </c>
      <c r="C442" s="189"/>
      <c r="D442" s="189"/>
      <c r="E442" s="189"/>
      <c r="I442" s="143"/>
      <c r="O442" s="144"/>
      <c r="P442" s="118"/>
    </row>
    <row r="443" spans="2:16" ht="30" customHeight="1">
      <c r="B443" s="111" t="str">
        <f t="shared" si="6"/>
        <v/>
      </c>
      <c r="C443" s="189"/>
      <c r="D443" s="189"/>
      <c r="E443" s="189"/>
      <c r="I443" s="143"/>
      <c r="O443" s="144"/>
      <c r="P443" s="118"/>
    </row>
    <row r="444" spans="2:16" ht="30" customHeight="1">
      <c r="B444" s="111" t="str">
        <f t="shared" si="6"/>
        <v/>
      </c>
      <c r="C444" s="189"/>
      <c r="D444" s="189"/>
      <c r="E444" s="189"/>
      <c r="I444" s="143"/>
      <c r="O444" s="144"/>
      <c r="P444" s="118"/>
    </row>
    <row r="445" spans="2:16" ht="30" customHeight="1">
      <c r="B445" s="111" t="str">
        <f t="shared" si="6"/>
        <v/>
      </c>
      <c r="C445" s="189"/>
      <c r="D445" s="189"/>
      <c r="E445" s="189"/>
      <c r="I445" s="143"/>
      <c r="O445" s="144"/>
      <c r="P445" s="118"/>
    </row>
    <row r="446" spans="2:16" ht="30" customHeight="1">
      <c r="B446" s="111" t="str">
        <f t="shared" si="6"/>
        <v/>
      </c>
      <c r="C446" s="189"/>
      <c r="D446" s="189"/>
      <c r="E446" s="189"/>
      <c r="I446" s="143"/>
      <c r="O446" s="144"/>
      <c r="P446" s="118"/>
    </row>
    <row r="447" spans="2:16" ht="30" customHeight="1">
      <c r="B447" s="111" t="str">
        <f t="shared" si="6"/>
        <v/>
      </c>
      <c r="C447" s="189"/>
      <c r="D447" s="189"/>
      <c r="E447" s="189"/>
      <c r="I447" s="143"/>
      <c r="O447" s="144"/>
      <c r="P447" s="118"/>
    </row>
    <row r="448" spans="2:16" ht="30" customHeight="1">
      <c r="B448" s="111" t="str">
        <f t="shared" si="6"/>
        <v/>
      </c>
      <c r="C448" s="189"/>
      <c r="D448" s="189"/>
      <c r="E448" s="189"/>
      <c r="I448" s="143"/>
      <c r="O448" s="144"/>
      <c r="P448" s="118"/>
    </row>
    <row r="449" spans="2:16" ht="30" customHeight="1">
      <c r="B449" s="111" t="str">
        <f t="shared" si="6"/>
        <v/>
      </c>
      <c r="C449" s="189"/>
      <c r="D449" s="189"/>
      <c r="E449" s="189"/>
      <c r="I449" s="143"/>
      <c r="O449" s="144"/>
      <c r="P449" s="118"/>
    </row>
    <row r="450" spans="2:16" ht="30" customHeight="1">
      <c r="B450" s="111" t="str">
        <f t="shared" si="6"/>
        <v/>
      </c>
      <c r="C450" s="189"/>
      <c r="D450" s="189"/>
      <c r="E450" s="189"/>
      <c r="I450" s="143"/>
      <c r="O450" s="144"/>
      <c r="P450" s="118"/>
    </row>
    <row r="451" spans="2:16" ht="30" customHeight="1">
      <c r="B451" s="111" t="str">
        <f t="shared" si="6"/>
        <v/>
      </c>
      <c r="C451" s="189"/>
      <c r="D451" s="189"/>
      <c r="E451" s="189"/>
      <c r="I451" s="143"/>
      <c r="O451" s="144"/>
      <c r="P451" s="118"/>
    </row>
    <row r="452" spans="2:16" ht="30" customHeight="1">
      <c r="B452" s="111" t="str">
        <f t="shared" si="6"/>
        <v/>
      </c>
      <c r="C452" s="189"/>
      <c r="D452" s="189"/>
      <c r="E452" s="189"/>
      <c r="I452" s="143"/>
      <c r="O452" s="144"/>
      <c r="P452" s="118"/>
    </row>
    <row r="453" spans="2:16" ht="30" customHeight="1">
      <c r="B453" s="111" t="str">
        <f t="shared" si="6"/>
        <v/>
      </c>
      <c r="C453" s="189"/>
      <c r="D453" s="189"/>
      <c r="E453" s="189"/>
      <c r="I453" s="143"/>
      <c r="O453" s="144"/>
      <c r="P453" s="118"/>
    </row>
    <row r="454" spans="2:16" ht="30" customHeight="1">
      <c r="B454" s="111" t="str">
        <f t="shared" ref="B454:B504" si="7">IF(C454="","",ROW()-4)</f>
        <v/>
      </c>
      <c r="C454" s="189"/>
      <c r="D454" s="189"/>
      <c r="E454" s="189"/>
      <c r="I454" s="143"/>
      <c r="O454" s="144"/>
      <c r="P454" s="118"/>
    </row>
    <row r="455" spans="2:16" ht="30" customHeight="1">
      <c r="B455" s="111" t="str">
        <f t="shared" si="7"/>
        <v/>
      </c>
      <c r="C455" s="189"/>
      <c r="D455" s="189"/>
      <c r="E455" s="189"/>
      <c r="I455" s="143"/>
      <c r="O455" s="144"/>
      <c r="P455" s="118"/>
    </row>
    <row r="456" spans="2:16" ht="30" customHeight="1">
      <c r="B456" s="111" t="str">
        <f t="shared" si="7"/>
        <v/>
      </c>
      <c r="C456" s="189"/>
      <c r="D456" s="189"/>
      <c r="E456" s="189"/>
      <c r="I456" s="143"/>
      <c r="O456" s="144"/>
      <c r="P456" s="118"/>
    </row>
    <row r="457" spans="2:16" ht="30" customHeight="1">
      <c r="B457" s="111" t="str">
        <f t="shared" si="7"/>
        <v/>
      </c>
      <c r="C457" s="189"/>
      <c r="D457" s="189"/>
      <c r="E457" s="189"/>
      <c r="I457" s="143"/>
      <c r="O457" s="144"/>
      <c r="P457" s="118"/>
    </row>
    <row r="458" spans="2:16" ht="30" customHeight="1">
      <c r="B458" s="111" t="str">
        <f t="shared" si="7"/>
        <v/>
      </c>
      <c r="C458" s="189"/>
      <c r="D458" s="189"/>
      <c r="E458" s="189"/>
      <c r="I458" s="143"/>
      <c r="O458" s="144"/>
      <c r="P458" s="118"/>
    </row>
    <row r="459" spans="2:16" ht="30" customHeight="1">
      <c r="B459" s="111" t="str">
        <f t="shared" si="7"/>
        <v/>
      </c>
      <c r="C459" s="189"/>
      <c r="D459" s="189"/>
      <c r="E459" s="189"/>
      <c r="I459" s="143"/>
      <c r="O459" s="144"/>
      <c r="P459" s="118"/>
    </row>
    <row r="460" spans="2:16" ht="30" customHeight="1">
      <c r="B460" s="111" t="str">
        <f t="shared" si="7"/>
        <v/>
      </c>
      <c r="C460" s="189"/>
      <c r="D460" s="189"/>
      <c r="E460" s="189"/>
      <c r="I460" s="143"/>
      <c r="O460" s="144"/>
      <c r="P460" s="118"/>
    </row>
    <row r="461" spans="2:16" ht="30" customHeight="1">
      <c r="B461" s="111" t="str">
        <f t="shared" si="7"/>
        <v/>
      </c>
      <c r="C461" s="189"/>
      <c r="D461" s="189"/>
      <c r="E461" s="189"/>
      <c r="I461" s="143"/>
      <c r="O461" s="144"/>
      <c r="P461" s="118"/>
    </row>
    <row r="462" spans="2:16" ht="30" customHeight="1">
      <c r="B462" s="111" t="str">
        <f t="shared" si="7"/>
        <v/>
      </c>
      <c r="C462" s="189"/>
      <c r="D462" s="189"/>
      <c r="E462" s="189"/>
      <c r="I462" s="143"/>
      <c r="O462" s="144"/>
      <c r="P462" s="118"/>
    </row>
    <row r="463" spans="2:16" ht="30" customHeight="1">
      <c r="B463" s="111" t="str">
        <f t="shared" si="7"/>
        <v/>
      </c>
      <c r="C463" s="189"/>
      <c r="D463" s="189"/>
      <c r="E463" s="189"/>
      <c r="I463" s="143"/>
      <c r="O463" s="144"/>
      <c r="P463" s="118"/>
    </row>
    <row r="464" spans="2:16" ht="30" customHeight="1">
      <c r="B464" s="111" t="str">
        <f t="shared" si="7"/>
        <v/>
      </c>
      <c r="C464" s="189"/>
      <c r="D464" s="189"/>
      <c r="E464" s="189"/>
      <c r="I464" s="143"/>
      <c r="O464" s="144"/>
      <c r="P464" s="118"/>
    </row>
    <row r="465" spans="2:16" ht="30" customHeight="1">
      <c r="B465" s="111" t="str">
        <f t="shared" si="7"/>
        <v/>
      </c>
      <c r="C465" s="189"/>
      <c r="D465" s="189"/>
      <c r="E465" s="189"/>
      <c r="I465" s="143"/>
      <c r="O465" s="144"/>
      <c r="P465" s="118"/>
    </row>
    <row r="466" spans="2:16" ht="30" customHeight="1">
      <c r="B466" s="111" t="str">
        <f t="shared" si="7"/>
        <v/>
      </c>
      <c r="C466" s="189"/>
      <c r="D466" s="189"/>
      <c r="E466" s="189"/>
      <c r="I466" s="143"/>
      <c r="O466" s="144"/>
      <c r="P466" s="118"/>
    </row>
    <row r="467" spans="2:16" ht="30" customHeight="1">
      <c r="B467" s="111" t="str">
        <f t="shared" si="7"/>
        <v/>
      </c>
      <c r="C467" s="189"/>
      <c r="D467" s="189"/>
      <c r="E467" s="189"/>
      <c r="I467" s="143"/>
      <c r="O467" s="144"/>
      <c r="P467" s="118"/>
    </row>
    <row r="468" spans="2:16" ht="30" customHeight="1">
      <c r="B468" s="111" t="str">
        <f t="shared" si="7"/>
        <v/>
      </c>
      <c r="C468" s="189"/>
      <c r="D468" s="189"/>
      <c r="E468" s="189"/>
      <c r="I468" s="143"/>
      <c r="O468" s="144"/>
      <c r="P468" s="118"/>
    </row>
    <row r="469" spans="2:16" ht="30" customHeight="1">
      <c r="B469" s="111" t="str">
        <f t="shared" si="7"/>
        <v/>
      </c>
      <c r="C469" s="189"/>
      <c r="D469" s="189"/>
      <c r="E469" s="189"/>
      <c r="I469" s="143"/>
      <c r="O469" s="144"/>
      <c r="P469" s="118"/>
    </row>
    <row r="470" spans="2:16" ht="30" customHeight="1">
      <c r="B470" s="111" t="str">
        <f t="shared" si="7"/>
        <v/>
      </c>
      <c r="C470" s="189"/>
      <c r="D470" s="189"/>
      <c r="E470" s="189"/>
      <c r="I470" s="143"/>
      <c r="O470" s="144"/>
      <c r="P470" s="118"/>
    </row>
    <row r="471" spans="2:16" ht="30" customHeight="1">
      <c r="B471" s="111" t="str">
        <f t="shared" si="7"/>
        <v/>
      </c>
      <c r="C471" s="189"/>
      <c r="D471" s="189"/>
      <c r="E471" s="189"/>
      <c r="I471" s="143"/>
      <c r="O471" s="144"/>
      <c r="P471" s="118"/>
    </row>
    <row r="472" spans="2:16" ht="30" customHeight="1">
      <c r="B472" s="111" t="str">
        <f t="shared" si="7"/>
        <v/>
      </c>
      <c r="C472" s="189"/>
      <c r="D472" s="189"/>
      <c r="E472" s="189"/>
      <c r="I472" s="143"/>
      <c r="O472" s="144"/>
      <c r="P472" s="118"/>
    </row>
    <row r="473" spans="2:16" ht="30" customHeight="1">
      <c r="B473" s="111" t="str">
        <f t="shared" si="7"/>
        <v/>
      </c>
      <c r="C473" s="189"/>
      <c r="D473" s="189"/>
      <c r="E473" s="189"/>
      <c r="I473" s="143"/>
      <c r="O473" s="144"/>
      <c r="P473" s="118"/>
    </row>
    <row r="474" spans="2:16" ht="30" customHeight="1">
      <c r="B474" s="111" t="str">
        <f t="shared" si="7"/>
        <v/>
      </c>
      <c r="C474" s="189"/>
      <c r="D474" s="189"/>
      <c r="E474" s="189"/>
      <c r="I474" s="143"/>
      <c r="O474" s="144"/>
      <c r="P474" s="118"/>
    </row>
    <row r="475" spans="2:16" ht="30" customHeight="1">
      <c r="B475" s="111" t="str">
        <f t="shared" si="7"/>
        <v/>
      </c>
      <c r="C475" s="189"/>
      <c r="D475" s="189"/>
      <c r="E475" s="189"/>
      <c r="I475" s="143"/>
      <c r="O475" s="144"/>
      <c r="P475" s="118"/>
    </row>
    <row r="476" spans="2:16" ht="30" customHeight="1">
      <c r="B476" s="111" t="str">
        <f t="shared" si="7"/>
        <v/>
      </c>
      <c r="C476" s="189"/>
      <c r="D476" s="189"/>
      <c r="E476" s="189"/>
      <c r="I476" s="143"/>
      <c r="O476" s="144"/>
      <c r="P476" s="118"/>
    </row>
    <row r="477" spans="2:16" ht="30" customHeight="1">
      <c r="B477" s="111" t="str">
        <f t="shared" si="7"/>
        <v/>
      </c>
      <c r="C477" s="189"/>
      <c r="D477" s="189"/>
      <c r="E477" s="189"/>
      <c r="I477" s="143"/>
      <c r="O477" s="144"/>
      <c r="P477" s="118"/>
    </row>
    <row r="478" spans="2:16" ht="30" customHeight="1">
      <c r="B478" s="111" t="str">
        <f t="shared" si="7"/>
        <v/>
      </c>
      <c r="C478" s="189"/>
      <c r="D478" s="189"/>
      <c r="E478" s="189"/>
      <c r="I478" s="143"/>
      <c r="O478" s="144"/>
      <c r="P478" s="118"/>
    </row>
    <row r="479" spans="2:16" ht="30" customHeight="1">
      <c r="B479" s="111" t="str">
        <f t="shared" si="7"/>
        <v/>
      </c>
      <c r="C479" s="189"/>
      <c r="D479" s="189"/>
      <c r="E479" s="189"/>
      <c r="I479" s="143"/>
      <c r="O479" s="144"/>
      <c r="P479" s="118"/>
    </row>
    <row r="480" spans="2:16" ht="30" customHeight="1">
      <c r="B480" s="111" t="str">
        <f t="shared" si="7"/>
        <v/>
      </c>
      <c r="C480" s="189"/>
      <c r="D480" s="189"/>
      <c r="E480" s="189"/>
      <c r="I480" s="143"/>
      <c r="O480" s="144"/>
      <c r="P480" s="118"/>
    </row>
    <row r="481" spans="2:16" ht="30" customHeight="1">
      <c r="B481" s="111" t="str">
        <f t="shared" si="7"/>
        <v/>
      </c>
      <c r="C481" s="189"/>
      <c r="D481" s="189"/>
      <c r="E481" s="189"/>
      <c r="I481" s="143"/>
      <c r="O481" s="144"/>
      <c r="P481" s="118"/>
    </row>
    <row r="482" spans="2:16" ht="30" customHeight="1">
      <c r="B482" s="111" t="str">
        <f t="shared" si="7"/>
        <v/>
      </c>
      <c r="C482" s="189"/>
      <c r="D482" s="189"/>
      <c r="E482" s="189"/>
      <c r="I482" s="143"/>
      <c r="O482" s="144"/>
      <c r="P482" s="118"/>
    </row>
    <row r="483" spans="2:16" ht="30" customHeight="1">
      <c r="B483" s="111" t="str">
        <f t="shared" si="7"/>
        <v/>
      </c>
      <c r="C483" s="189"/>
      <c r="D483" s="189"/>
      <c r="E483" s="189"/>
      <c r="I483" s="143"/>
      <c r="O483" s="144"/>
      <c r="P483" s="118"/>
    </row>
    <row r="484" spans="2:16" ht="30" customHeight="1">
      <c r="B484" s="111" t="str">
        <f t="shared" si="7"/>
        <v/>
      </c>
      <c r="C484" s="189"/>
      <c r="D484" s="189"/>
      <c r="E484" s="189"/>
      <c r="I484" s="143"/>
      <c r="O484" s="144"/>
      <c r="P484" s="118"/>
    </row>
    <row r="485" spans="2:16" ht="30" customHeight="1">
      <c r="B485" s="111" t="str">
        <f t="shared" si="7"/>
        <v/>
      </c>
      <c r="C485" s="189"/>
      <c r="D485" s="189"/>
      <c r="E485" s="189"/>
      <c r="I485" s="143"/>
      <c r="O485" s="144"/>
      <c r="P485" s="118"/>
    </row>
    <row r="486" spans="2:16" ht="30" customHeight="1">
      <c r="B486" s="111" t="str">
        <f t="shared" si="7"/>
        <v/>
      </c>
      <c r="C486" s="189"/>
      <c r="D486" s="189"/>
      <c r="E486" s="189"/>
      <c r="I486" s="143"/>
      <c r="O486" s="144"/>
      <c r="P486" s="118"/>
    </row>
    <row r="487" spans="2:16" ht="30" customHeight="1">
      <c r="B487" s="111" t="str">
        <f t="shared" si="7"/>
        <v/>
      </c>
      <c r="C487" s="189"/>
      <c r="D487" s="189"/>
      <c r="E487" s="189"/>
      <c r="I487" s="143"/>
      <c r="O487" s="144"/>
      <c r="P487" s="118"/>
    </row>
    <row r="488" spans="2:16" ht="30" customHeight="1">
      <c r="B488" s="111" t="str">
        <f t="shared" si="7"/>
        <v/>
      </c>
      <c r="C488" s="189"/>
      <c r="D488" s="189"/>
      <c r="E488" s="189"/>
      <c r="I488" s="143"/>
      <c r="O488" s="144"/>
      <c r="P488" s="118"/>
    </row>
    <row r="489" spans="2:16" ht="30" customHeight="1">
      <c r="B489" s="111" t="str">
        <f t="shared" si="7"/>
        <v/>
      </c>
      <c r="C489" s="189"/>
      <c r="D489" s="189"/>
      <c r="E489" s="189"/>
      <c r="I489" s="143"/>
      <c r="O489" s="144"/>
      <c r="P489" s="118"/>
    </row>
    <row r="490" spans="2:16" ht="30" customHeight="1">
      <c r="B490" s="111" t="str">
        <f t="shared" si="7"/>
        <v/>
      </c>
      <c r="C490" s="189"/>
      <c r="D490" s="189"/>
      <c r="E490" s="189"/>
      <c r="I490" s="143"/>
      <c r="O490" s="144"/>
      <c r="P490" s="118"/>
    </row>
    <row r="491" spans="2:16" ht="30" customHeight="1">
      <c r="B491" s="111" t="str">
        <f t="shared" si="7"/>
        <v/>
      </c>
      <c r="C491" s="189"/>
      <c r="D491" s="189"/>
      <c r="E491" s="189"/>
      <c r="I491" s="143"/>
      <c r="O491" s="144"/>
      <c r="P491" s="118"/>
    </row>
    <row r="492" spans="2:16" ht="30" customHeight="1">
      <c r="B492" s="111" t="str">
        <f t="shared" si="7"/>
        <v/>
      </c>
      <c r="C492" s="189"/>
      <c r="D492" s="189"/>
      <c r="E492" s="189"/>
      <c r="I492" s="143"/>
      <c r="O492" s="144"/>
      <c r="P492" s="118"/>
    </row>
    <row r="493" spans="2:16" ht="30" customHeight="1">
      <c r="B493" s="111" t="str">
        <f t="shared" si="7"/>
        <v/>
      </c>
      <c r="C493" s="189"/>
      <c r="D493" s="189"/>
      <c r="E493" s="189"/>
      <c r="I493" s="143"/>
      <c r="O493" s="144"/>
      <c r="P493" s="118"/>
    </row>
    <row r="494" spans="2:16" ht="30" customHeight="1">
      <c r="B494" s="111" t="str">
        <f t="shared" si="7"/>
        <v/>
      </c>
      <c r="C494" s="189"/>
      <c r="D494" s="189"/>
      <c r="E494" s="189"/>
      <c r="I494" s="143"/>
      <c r="O494" s="144"/>
      <c r="P494" s="118"/>
    </row>
    <row r="495" spans="2:16" ht="30" customHeight="1">
      <c r="B495" s="111" t="str">
        <f t="shared" si="7"/>
        <v/>
      </c>
      <c r="C495" s="189"/>
      <c r="D495" s="189"/>
      <c r="E495" s="189"/>
      <c r="I495" s="143"/>
      <c r="O495" s="144"/>
      <c r="P495" s="118"/>
    </row>
    <row r="496" spans="2:16" ht="30" customHeight="1">
      <c r="B496" s="111" t="str">
        <f t="shared" si="7"/>
        <v/>
      </c>
      <c r="C496" s="189"/>
      <c r="D496" s="189"/>
      <c r="E496" s="189"/>
      <c r="I496" s="143"/>
      <c r="O496" s="144"/>
      <c r="P496" s="118"/>
    </row>
    <row r="497" spans="2:16" ht="30" customHeight="1">
      <c r="B497" s="111" t="str">
        <f t="shared" si="7"/>
        <v/>
      </c>
      <c r="C497" s="189"/>
      <c r="D497" s="189"/>
      <c r="E497" s="189"/>
      <c r="I497" s="143"/>
      <c r="O497" s="144"/>
      <c r="P497" s="118"/>
    </row>
    <row r="498" spans="2:16" ht="30" customHeight="1">
      <c r="B498" s="111" t="str">
        <f t="shared" si="7"/>
        <v/>
      </c>
      <c r="C498" s="189"/>
      <c r="D498" s="189"/>
      <c r="E498" s="189"/>
      <c r="I498" s="143"/>
      <c r="O498" s="144"/>
      <c r="P498" s="118"/>
    </row>
    <row r="499" spans="2:16" ht="30" customHeight="1">
      <c r="B499" s="111" t="str">
        <f t="shared" si="7"/>
        <v/>
      </c>
      <c r="C499" s="189"/>
      <c r="D499" s="189"/>
      <c r="E499" s="189"/>
      <c r="I499" s="143"/>
      <c r="O499" s="144"/>
      <c r="P499" s="118"/>
    </row>
    <row r="500" spans="2:16" ht="30" customHeight="1">
      <c r="B500" s="111" t="str">
        <f t="shared" si="7"/>
        <v/>
      </c>
      <c r="C500" s="189"/>
      <c r="D500" s="189"/>
      <c r="E500" s="189"/>
      <c r="I500" s="143"/>
      <c r="O500" s="144"/>
      <c r="P500" s="118"/>
    </row>
    <row r="501" spans="2:16" ht="30" customHeight="1">
      <c r="B501" s="111" t="str">
        <f t="shared" si="7"/>
        <v/>
      </c>
      <c r="C501" s="189"/>
      <c r="D501" s="189"/>
      <c r="E501" s="189"/>
      <c r="I501" s="143"/>
      <c r="O501" s="144"/>
      <c r="P501" s="118"/>
    </row>
    <row r="502" spans="2:16" ht="30" customHeight="1">
      <c r="B502" s="111" t="str">
        <f t="shared" si="7"/>
        <v/>
      </c>
      <c r="C502" s="189"/>
      <c r="D502" s="189"/>
      <c r="E502" s="189"/>
      <c r="I502" s="143"/>
      <c r="O502" s="144"/>
      <c r="P502" s="118"/>
    </row>
    <row r="503" spans="2:16" ht="30" customHeight="1">
      <c r="B503" s="111" t="str">
        <f t="shared" si="7"/>
        <v/>
      </c>
      <c r="C503" s="189"/>
      <c r="D503" s="189"/>
      <c r="E503" s="189"/>
      <c r="I503" s="143"/>
      <c r="O503" s="144"/>
      <c r="P503" s="118"/>
    </row>
    <row r="504" spans="2:16" ht="30" customHeight="1">
      <c r="B504" s="111" t="str">
        <f t="shared" si="7"/>
        <v/>
      </c>
      <c r="C504" s="189"/>
      <c r="D504" s="189"/>
      <c r="E504" s="189"/>
      <c r="I504" s="143"/>
      <c r="O504" s="144"/>
      <c r="P504" s="118"/>
    </row>
  </sheetData>
  <mergeCells count="503">
    <mergeCell ref="C500:E500"/>
    <mergeCell ref="C501:E501"/>
    <mergeCell ref="C502:E502"/>
    <mergeCell ref="C503:E503"/>
    <mergeCell ref="C504:E504"/>
    <mergeCell ref="C494:E494"/>
    <mergeCell ref="C495:E495"/>
    <mergeCell ref="C496:E496"/>
    <mergeCell ref="C497:E497"/>
    <mergeCell ref="C498:E498"/>
    <mergeCell ref="C499:E499"/>
    <mergeCell ref="C488:E488"/>
    <mergeCell ref="C489:E489"/>
    <mergeCell ref="C490:E490"/>
    <mergeCell ref="C491:E491"/>
    <mergeCell ref="C492:E492"/>
    <mergeCell ref="C493:E493"/>
    <mergeCell ref="C482:E482"/>
    <mergeCell ref="C483:E483"/>
    <mergeCell ref="C484:E484"/>
    <mergeCell ref="C485:E485"/>
    <mergeCell ref="C486:E486"/>
    <mergeCell ref="C487:E487"/>
    <mergeCell ref="C476:E476"/>
    <mergeCell ref="C477:E477"/>
    <mergeCell ref="C478:E478"/>
    <mergeCell ref="C479:E479"/>
    <mergeCell ref="C480:E480"/>
    <mergeCell ref="C481:E481"/>
    <mergeCell ref="C470:E470"/>
    <mergeCell ref="C471:E471"/>
    <mergeCell ref="C472:E472"/>
    <mergeCell ref="C473:E473"/>
    <mergeCell ref="C474:E474"/>
    <mergeCell ref="C475:E475"/>
    <mergeCell ref="C464:E464"/>
    <mergeCell ref="C465:E465"/>
    <mergeCell ref="C466:E466"/>
    <mergeCell ref="C467:E467"/>
    <mergeCell ref="C468:E468"/>
    <mergeCell ref="C469:E469"/>
    <mergeCell ref="C458:E458"/>
    <mergeCell ref="C459:E459"/>
    <mergeCell ref="C460:E460"/>
    <mergeCell ref="C461:E461"/>
    <mergeCell ref="C462:E462"/>
    <mergeCell ref="C463:E463"/>
    <mergeCell ref="C452:E452"/>
    <mergeCell ref="C453:E453"/>
    <mergeCell ref="C454:E454"/>
    <mergeCell ref="C455:E455"/>
    <mergeCell ref="C456:E456"/>
    <mergeCell ref="C457:E457"/>
    <mergeCell ref="C446:E446"/>
    <mergeCell ref="C447:E447"/>
    <mergeCell ref="C448:E448"/>
    <mergeCell ref="C449:E449"/>
    <mergeCell ref="C450:E450"/>
    <mergeCell ref="C451:E451"/>
    <mergeCell ref="C440:E440"/>
    <mergeCell ref="C441:E441"/>
    <mergeCell ref="C442:E442"/>
    <mergeCell ref="C443:E443"/>
    <mergeCell ref="C444:E444"/>
    <mergeCell ref="C445:E445"/>
    <mergeCell ref="C434:E434"/>
    <mergeCell ref="C435:E435"/>
    <mergeCell ref="C436:E436"/>
    <mergeCell ref="C437:E437"/>
    <mergeCell ref="C438:E438"/>
    <mergeCell ref="C439:E439"/>
    <mergeCell ref="C428:E428"/>
    <mergeCell ref="C429:E429"/>
    <mergeCell ref="C430:E430"/>
    <mergeCell ref="C431:E431"/>
    <mergeCell ref="C432:E432"/>
    <mergeCell ref="C433:E433"/>
    <mergeCell ref="C422:E422"/>
    <mergeCell ref="C423:E423"/>
    <mergeCell ref="C424:E424"/>
    <mergeCell ref="C425:E425"/>
    <mergeCell ref="C426:E426"/>
    <mergeCell ref="C427:E427"/>
    <mergeCell ref="C416:E416"/>
    <mergeCell ref="C417:E417"/>
    <mergeCell ref="C418:E418"/>
    <mergeCell ref="C419:E419"/>
    <mergeCell ref="C420:E420"/>
    <mergeCell ref="C421:E421"/>
    <mergeCell ref="C410:E410"/>
    <mergeCell ref="C411:E411"/>
    <mergeCell ref="C412:E412"/>
    <mergeCell ref="C413:E413"/>
    <mergeCell ref="C414:E414"/>
    <mergeCell ref="C415:E415"/>
    <mergeCell ref="C404:E404"/>
    <mergeCell ref="C405:E405"/>
    <mergeCell ref="C406:E406"/>
    <mergeCell ref="C407:E407"/>
    <mergeCell ref="C408:E408"/>
    <mergeCell ref="C409:E409"/>
    <mergeCell ref="C398:E398"/>
    <mergeCell ref="C399:E399"/>
    <mergeCell ref="C400:E400"/>
    <mergeCell ref="C401:E401"/>
    <mergeCell ref="C402:E402"/>
    <mergeCell ref="C403:E403"/>
    <mergeCell ref="C392:E392"/>
    <mergeCell ref="C393:E393"/>
    <mergeCell ref="C394:E394"/>
    <mergeCell ref="C395:E395"/>
    <mergeCell ref="C396:E396"/>
    <mergeCell ref="C397:E397"/>
    <mergeCell ref="C386:E386"/>
    <mergeCell ref="C387:E387"/>
    <mergeCell ref="C388:E388"/>
    <mergeCell ref="C389:E389"/>
    <mergeCell ref="C390:E390"/>
    <mergeCell ref="C391:E391"/>
    <mergeCell ref="C380:E380"/>
    <mergeCell ref="C381:E381"/>
    <mergeCell ref="C382:E382"/>
    <mergeCell ref="C383:E383"/>
    <mergeCell ref="C384:E384"/>
    <mergeCell ref="C385:E385"/>
    <mergeCell ref="C374:E374"/>
    <mergeCell ref="C375:E375"/>
    <mergeCell ref="C376:E376"/>
    <mergeCell ref="C377:E377"/>
    <mergeCell ref="C378:E378"/>
    <mergeCell ref="C379:E379"/>
    <mergeCell ref="C368:E368"/>
    <mergeCell ref="C369:E369"/>
    <mergeCell ref="C370:E370"/>
    <mergeCell ref="C371:E371"/>
    <mergeCell ref="C372:E372"/>
    <mergeCell ref="C373:E373"/>
    <mergeCell ref="C362:E362"/>
    <mergeCell ref="C363:E363"/>
    <mergeCell ref="C364:E364"/>
    <mergeCell ref="C365:E365"/>
    <mergeCell ref="C366:E366"/>
    <mergeCell ref="C367:E367"/>
    <mergeCell ref="C356:E356"/>
    <mergeCell ref="C357:E357"/>
    <mergeCell ref="C358:E358"/>
    <mergeCell ref="C359:E359"/>
    <mergeCell ref="C360:E360"/>
    <mergeCell ref="C361:E361"/>
    <mergeCell ref="C350:E350"/>
    <mergeCell ref="C351:E351"/>
    <mergeCell ref="C352:E352"/>
    <mergeCell ref="C353:E353"/>
    <mergeCell ref="C354:E354"/>
    <mergeCell ref="C355:E355"/>
    <mergeCell ref="C344:E344"/>
    <mergeCell ref="C345:E345"/>
    <mergeCell ref="C346:E346"/>
    <mergeCell ref="C347:E347"/>
    <mergeCell ref="C348:E348"/>
    <mergeCell ref="C349:E349"/>
    <mergeCell ref="C338:E338"/>
    <mergeCell ref="C339:E339"/>
    <mergeCell ref="C340:E340"/>
    <mergeCell ref="C341:E341"/>
    <mergeCell ref="C342:E342"/>
    <mergeCell ref="C343:E343"/>
    <mergeCell ref="C332:E332"/>
    <mergeCell ref="C333:E333"/>
    <mergeCell ref="C334:E334"/>
    <mergeCell ref="C335:E335"/>
    <mergeCell ref="C336:E336"/>
    <mergeCell ref="C337:E337"/>
    <mergeCell ref="C326:E326"/>
    <mergeCell ref="C327:E327"/>
    <mergeCell ref="C328:E328"/>
    <mergeCell ref="C329:E329"/>
    <mergeCell ref="C330:E330"/>
    <mergeCell ref="C331:E331"/>
    <mergeCell ref="C320:E320"/>
    <mergeCell ref="C321:E321"/>
    <mergeCell ref="C322:E322"/>
    <mergeCell ref="C323:E323"/>
    <mergeCell ref="C324:E324"/>
    <mergeCell ref="C325:E325"/>
    <mergeCell ref="C314:E314"/>
    <mergeCell ref="C315:E315"/>
    <mergeCell ref="C316:E316"/>
    <mergeCell ref="C317:E317"/>
    <mergeCell ref="C318:E318"/>
    <mergeCell ref="C319:E319"/>
    <mergeCell ref="C308:E308"/>
    <mergeCell ref="C309:E309"/>
    <mergeCell ref="C310:E310"/>
    <mergeCell ref="C311:E311"/>
    <mergeCell ref="C312:E312"/>
    <mergeCell ref="C313:E313"/>
    <mergeCell ref="C302:E302"/>
    <mergeCell ref="C303:E303"/>
    <mergeCell ref="C304:E304"/>
    <mergeCell ref="C305:E305"/>
    <mergeCell ref="C306:E306"/>
    <mergeCell ref="C307:E307"/>
    <mergeCell ref="C296:E296"/>
    <mergeCell ref="C297:E297"/>
    <mergeCell ref="C298:E298"/>
    <mergeCell ref="C299:E299"/>
    <mergeCell ref="C300:E300"/>
    <mergeCell ref="C301:E301"/>
    <mergeCell ref="C290:E290"/>
    <mergeCell ref="C291:E291"/>
    <mergeCell ref="C292:E292"/>
    <mergeCell ref="C293:E293"/>
    <mergeCell ref="C294:E294"/>
    <mergeCell ref="C295:E295"/>
    <mergeCell ref="C284:E284"/>
    <mergeCell ref="C285:E285"/>
    <mergeCell ref="C286:E286"/>
    <mergeCell ref="C287:E287"/>
    <mergeCell ref="C288:E288"/>
    <mergeCell ref="C289:E289"/>
    <mergeCell ref="C278:E278"/>
    <mergeCell ref="C279:E279"/>
    <mergeCell ref="C280:E280"/>
    <mergeCell ref="C281:E281"/>
    <mergeCell ref="C282:E282"/>
    <mergeCell ref="C283:E283"/>
    <mergeCell ref="C272:E272"/>
    <mergeCell ref="C273:E273"/>
    <mergeCell ref="C274:E274"/>
    <mergeCell ref="C275:E275"/>
    <mergeCell ref="C276:E276"/>
    <mergeCell ref="C277:E277"/>
    <mergeCell ref="C266:E266"/>
    <mergeCell ref="C267:E267"/>
    <mergeCell ref="C268:E268"/>
    <mergeCell ref="C269:E269"/>
    <mergeCell ref="C270:E270"/>
    <mergeCell ref="C271:E271"/>
    <mergeCell ref="C260:E260"/>
    <mergeCell ref="C261:E261"/>
    <mergeCell ref="C262:E262"/>
    <mergeCell ref="C263:E263"/>
    <mergeCell ref="C264:E264"/>
    <mergeCell ref="C265:E265"/>
    <mergeCell ref="C254:E254"/>
    <mergeCell ref="C255:E255"/>
    <mergeCell ref="C256:E256"/>
    <mergeCell ref="C257:E257"/>
    <mergeCell ref="C258:E258"/>
    <mergeCell ref="C259:E259"/>
    <mergeCell ref="C248:E248"/>
    <mergeCell ref="C249:E249"/>
    <mergeCell ref="C250:E250"/>
    <mergeCell ref="C251:E251"/>
    <mergeCell ref="C252:E252"/>
    <mergeCell ref="C253:E253"/>
    <mergeCell ref="C242:E242"/>
    <mergeCell ref="C243:E243"/>
    <mergeCell ref="C244:E244"/>
    <mergeCell ref="C245:E245"/>
    <mergeCell ref="C246:E246"/>
    <mergeCell ref="C247:E247"/>
    <mergeCell ref="C236:E236"/>
    <mergeCell ref="C237:E237"/>
    <mergeCell ref="C238:E238"/>
    <mergeCell ref="C239:E239"/>
    <mergeCell ref="C240:E240"/>
    <mergeCell ref="C241:E241"/>
    <mergeCell ref="C230:E230"/>
    <mergeCell ref="C231:E231"/>
    <mergeCell ref="C232:E232"/>
    <mergeCell ref="C233:E233"/>
    <mergeCell ref="C234:E234"/>
    <mergeCell ref="C235:E235"/>
    <mergeCell ref="C224:E224"/>
    <mergeCell ref="C225:E225"/>
    <mergeCell ref="C226:E226"/>
    <mergeCell ref="C227:E227"/>
    <mergeCell ref="C228:E228"/>
    <mergeCell ref="C229:E229"/>
    <mergeCell ref="C218:E218"/>
    <mergeCell ref="C219:E219"/>
    <mergeCell ref="C220:E220"/>
    <mergeCell ref="C221:E221"/>
    <mergeCell ref="C222:E222"/>
    <mergeCell ref="C223:E223"/>
    <mergeCell ref="C212:E212"/>
    <mergeCell ref="C213:E213"/>
    <mergeCell ref="C214:E214"/>
    <mergeCell ref="C215:E215"/>
    <mergeCell ref="C216:E216"/>
    <mergeCell ref="C217:E217"/>
    <mergeCell ref="C206:E206"/>
    <mergeCell ref="C207:E207"/>
    <mergeCell ref="C208:E208"/>
    <mergeCell ref="C209:E209"/>
    <mergeCell ref="C210:E210"/>
    <mergeCell ref="C211:E211"/>
    <mergeCell ref="C200:E200"/>
    <mergeCell ref="C201:E201"/>
    <mergeCell ref="C202:E202"/>
    <mergeCell ref="C203:E203"/>
    <mergeCell ref="C204:E204"/>
    <mergeCell ref="C205:E205"/>
    <mergeCell ref="C194:E194"/>
    <mergeCell ref="C195:E195"/>
    <mergeCell ref="C196:E196"/>
    <mergeCell ref="C197:E197"/>
    <mergeCell ref="C198:E198"/>
    <mergeCell ref="C199:E199"/>
    <mergeCell ref="C188:E188"/>
    <mergeCell ref="C189:E189"/>
    <mergeCell ref="C190:E190"/>
    <mergeCell ref="C191:E191"/>
    <mergeCell ref="C192:E192"/>
    <mergeCell ref="C193:E193"/>
    <mergeCell ref="C182:E182"/>
    <mergeCell ref="C183:E183"/>
    <mergeCell ref="C184:E184"/>
    <mergeCell ref="C185:E185"/>
    <mergeCell ref="C186:E186"/>
    <mergeCell ref="C187:E187"/>
    <mergeCell ref="C176:E176"/>
    <mergeCell ref="C177:E177"/>
    <mergeCell ref="C178:E178"/>
    <mergeCell ref="C179:E179"/>
    <mergeCell ref="C180:E180"/>
    <mergeCell ref="C181:E181"/>
    <mergeCell ref="C170:E170"/>
    <mergeCell ref="C171:E171"/>
    <mergeCell ref="C172:E172"/>
    <mergeCell ref="C173:E173"/>
    <mergeCell ref="C174:E174"/>
    <mergeCell ref="C175:E175"/>
    <mergeCell ref="C164:E164"/>
    <mergeCell ref="C165:E165"/>
    <mergeCell ref="C166:E166"/>
    <mergeCell ref="C167:E167"/>
    <mergeCell ref="C168:E168"/>
    <mergeCell ref="C169:E169"/>
    <mergeCell ref="C158:E158"/>
    <mergeCell ref="C159:E159"/>
    <mergeCell ref="C160:E160"/>
    <mergeCell ref="C161:E161"/>
    <mergeCell ref="C162:E162"/>
    <mergeCell ref="C163:E163"/>
    <mergeCell ref="C152:E152"/>
    <mergeCell ref="C153:E153"/>
    <mergeCell ref="C154:E154"/>
    <mergeCell ref="C155:E155"/>
    <mergeCell ref="C156:E156"/>
    <mergeCell ref="C157:E157"/>
    <mergeCell ref="C146:E146"/>
    <mergeCell ref="C147:E147"/>
    <mergeCell ref="C148:E148"/>
    <mergeCell ref="C149:E149"/>
    <mergeCell ref="C150:E150"/>
    <mergeCell ref="C151:E151"/>
    <mergeCell ref="C140:E140"/>
    <mergeCell ref="C141:E141"/>
    <mergeCell ref="C142:E142"/>
    <mergeCell ref="C143:E143"/>
    <mergeCell ref="C144:E144"/>
    <mergeCell ref="C145:E145"/>
    <mergeCell ref="C134:E134"/>
    <mergeCell ref="C135:E135"/>
    <mergeCell ref="C136:E136"/>
    <mergeCell ref="C137:E137"/>
    <mergeCell ref="C138:E138"/>
    <mergeCell ref="C139:E139"/>
    <mergeCell ref="C128:E128"/>
    <mergeCell ref="C129:E129"/>
    <mergeCell ref="C130:E130"/>
    <mergeCell ref="C131:E131"/>
    <mergeCell ref="C132:E132"/>
    <mergeCell ref="C133:E133"/>
    <mergeCell ref="C122:E122"/>
    <mergeCell ref="C123:E123"/>
    <mergeCell ref="C124:E124"/>
    <mergeCell ref="C125:E125"/>
    <mergeCell ref="C126:E126"/>
    <mergeCell ref="C127:E127"/>
    <mergeCell ref="C116:E116"/>
    <mergeCell ref="C117:E117"/>
    <mergeCell ref="C118:E118"/>
    <mergeCell ref="C119:E119"/>
    <mergeCell ref="C120:E120"/>
    <mergeCell ref="C121:E121"/>
    <mergeCell ref="C110:E110"/>
    <mergeCell ref="C111:E111"/>
    <mergeCell ref="C112:E112"/>
    <mergeCell ref="C113:E113"/>
    <mergeCell ref="C114:E114"/>
    <mergeCell ref="C115:E115"/>
    <mergeCell ref="C104:E104"/>
    <mergeCell ref="C105:E105"/>
    <mergeCell ref="C106:E106"/>
    <mergeCell ref="C107:E107"/>
    <mergeCell ref="C108:E108"/>
    <mergeCell ref="C109:E109"/>
    <mergeCell ref="C98:E98"/>
    <mergeCell ref="C99:E99"/>
    <mergeCell ref="C100:E100"/>
    <mergeCell ref="C101:E101"/>
    <mergeCell ref="C102:E102"/>
    <mergeCell ref="C103:E103"/>
    <mergeCell ref="C92:E92"/>
    <mergeCell ref="C93:E93"/>
    <mergeCell ref="C94:E94"/>
    <mergeCell ref="C95:E95"/>
    <mergeCell ref="C96:E96"/>
    <mergeCell ref="C97:E97"/>
    <mergeCell ref="C86:E86"/>
    <mergeCell ref="C87:E87"/>
    <mergeCell ref="C88:E88"/>
    <mergeCell ref="C89:E89"/>
    <mergeCell ref="C90:E90"/>
    <mergeCell ref="C91:E91"/>
    <mergeCell ref="C80:E80"/>
    <mergeCell ref="C81:E81"/>
    <mergeCell ref="C82:E82"/>
    <mergeCell ref="C83:E83"/>
    <mergeCell ref="C84:E84"/>
    <mergeCell ref="C85:E85"/>
    <mergeCell ref="C74:E74"/>
    <mergeCell ref="C75:E75"/>
    <mergeCell ref="C76:E76"/>
    <mergeCell ref="C77:E77"/>
    <mergeCell ref="C78:E78"/>
    <mergeCell ref="C79:E79"/>
    <mergeCell ref="C68:E68"/>
    <mergeCell ref="C69:E69"/>
    <mergeCell ref="C70:E70"/>
    <mergeCell ref="C71:E71"/>
    <mergeCell ref="C72:E72"/>
    <mergeCell ref="C73:E73"/>
    <mergeCell ref="C62:E62"/>
    <mergeCell ref="C63:E63"/>
    <mergeCell ref="C64:E64"/>
    <mergeCell ref="C65:E65"/>
    <mergeCell ref="C66:E66"/>
    <mergeCell ref="C67:E67"/>
    <mergeCell ref="C56:E56"/>
    <mergeCell ref="C57:E57"/>
    <mergeCell ref="C58:E58"/>
    <mergeCell ref="C59:E59"/>
    <mergeCell ref="C60:E60"/>
    <mergeCell ref="C61:E61"/>
    <mergeCell ref="C50:E50"/>
    <mergeCell ref="C51:E51"/>
    <mergeCell ref="C52:E52"/>
    <mergeCell ref="C53:E53"/>
    <mergeCell ref="C54:E54"/>
    <mergeCell ref="C55:E55"/>
    <mergeCell ref="C44:E44"/>
    <mergeCell ref="C45:E45"/>
    <mergeCell ref="C46:E46"/>
    <mergeCell ref="C47:E47"/>
    <mergeCell ref="C48:E48"/>
    <mergeCell ref="C49:E49"/>
    <mergeCell ref="C38:E38"/>
    <mergeCell ref="C39:E39"/>
    <mergeCell ref="C40:E40"/>
    <mergeCell ref="C41:E41"/>
    <mergeCell ref="C42:E42"/>
    <mergeCell ref="C43:E43"/>
    <mergeCell ref="C32:E32"/>
    <mergeCell ref="C33:E33"/>
    <mergeCell ref="C34:E34"/>
    <mergeCell ref="C35:E35"/>
    <mergeCell ref="C36:E36"/>
    <mergeCell ref="C37:E37"/>
    <mergeCell ref="C26:E26"/>
    <mergeCell ref="C27:E27"/>
    <mergeCell ref="C28:E28"/>
    <mergeCell ref="C29:E29"/>
    <mergeCell ref="C30:E30"/>
    <mergeCell ref="C31:E31"/>
    <mergeCell ref="C20:E20"/>
    <mergeCell ref="C21:E21"/>
    <mergeCell ref="C22:E22"/>
    <mergeCell ref="C23:E23"/>
    <mergeCell ref="C24:E24"/>
    <mergeCell ref="C25:E25"/>
    <mergeCell ref="C14:E14"/>
    <mergeCell ref="C15:E15"/>
    <mergeCell ref="C16:E16"/>
    <mergeCell ref="C17:E17"/>
    <mergeCell ref="C18:E18"/>
    <mergeCell ref="C19:E19"/>
    <mergeCell ref="C8:E8"/>
    <mergeCell ref="C9:E9"/>
    <mergeCell ref="C10:E10"/>
    <mergeCell ref="C11:E11"/>
    <mergeCell ref="C12:E12"/>
    <mergeCell ref="C13:E13"/>
    <mergeCell ref="B1:C1"/>
    <mergeCell ref="G1:J3"/>
    <mergeCell ref="C4:E4"/>
    <mergeCell ref="C5:E5"/>
    <mergeCell ref="C6:E6"/>
    <mergeCell ref="C7:E7"/>
  </mergeCells>
  <phoneticPr fontId="1"/>
  <conditionalFormatting sqref="B1:P1048576">
    <cfRule type="expression" dxfId="11" priority="9">
      <formula>AND(ROW()&gt;4,COUNTER&gt;0,ROW()&lt;=24 + INT((COUNTER-1)/20)*20,MOD(ROW(),2)=0)</formula>
    </cfRule>
    <cfRule type="expression" dxfId="10" priority="10">
      <formula>AND(ROW()&gt;4,COUNTER&gt;0,ROW()&lt;=24 + INT((COUNTER-1)/20)*20)</formula>
    </cfRule>
  </conditionalFormatting>
  <conditionalFormatting sqref="H1:H1048576 L1:L1048576">
    <cfRule type="expression" dxfId="9" priority="1">
      <formula>AND(ROW()&gt;=5,H1=INT(H1))</formula>
    </cfRule>
    <cfRule type="expression" dxfId="8" priority="2">
      <formula>AND(ROW()&gt;=5,H1&lt;&gt;INT(H1))</formula>
    </cfRule>
  </conditionalFormatting>
  <conditionalFormatting sqref="J1:J1048576 M1:M1048576">
    <cfRule type="expression" dxfId="7" priority="3">
      <formula>AND(TanDispCtrl&lt;=0, ROW()&gt;=5,J1*10&lt;&gt;INT(J1)*10)</formula>
    </cfRule>
    <cfRule type="expression" dxfId="6" priority="4">
      <formula>AND(TanDispCtrl=1, ROW()&gt;=5,J1*100&lt;&gt;INT(J1)*100)</formula>
    </cfRule>
    <cfRule type="expression" dxfId="5" priority="5">
      <formula>AND(TanDispCtrl = 1, ROW()&gt;=5,J1=INT(J1))</formula>
    </cfRule>
    <cfRule type="expression" dxfId="4" priority="6">
      <formula>AND(TanDispCtrl = 1, ROW()&gt;=5,J1&lt;&gt;INT(J1))</formula>
    </cfRule>
    <cfRule type="expression" dxfId="3" priority="7">
      <formula>AND(TanDispCtrl = 2, ROW()&gt;=5,J1=INT(J1))</formula>
    </cfRule>
    <cfRule type="expression" dxfId="2" priority="8">
      <formula>AND(TanDispCtrl = 2, ROW()&gt;=5,J1&lt;&gt;INT(J1))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87</vt:i4>
      </vt:variant>
    </vt:vector>
  </HeadingPairs>
  <TitlesOfParts>
    <vt:vector size="93" baseType="lpstr">
      <vt:lpstr>表紙</vt:lpstr>
      <vt:lpstr>見積条件書</vt:lpstr>
      <vt:lpstr>内訳書</vt:lpstr>
      <vt:lpstr>内訳書_集計</vt:lpstr>
      <vt:lpstr>明細書</vt:lpstr>
      <vt:lpstr>明細書_集計</vt:lpstr>
      <vt:lpstr>AnkenKenmei</vt:lpstr>
      <vt:lpstr>AnkenKenmei_Text</vt:lpstr>
      <vt:lpstr>Biko</vt:lpstr>
      <vt:lpstr>Biko_Text</vt:lpstr>
      <vt:lpstr>内訳書_集計!COUNTER</vt:lpstr>
      <vt:lpstr>明細書_集計!COUNTER</vt:lpstr>
      <vt:lpstr>Daihyosyamei</vt:lpstr>
      <vt:lpstr>Daihyosyamei_Text</vt:lpstr>
      <vt:lpstr>DispHyojunRate</vt:lpstr>
      <vt:lpstr>DispHyojunRate_Text</vt:lpstr>
      <vt:lpstr>DispKeigenRate</vt:lpstr>
      <vt:lpstr>DispKeigenRate_Text</vt:lpstr>
      <vt:lpstr>DATA!DispKokyakuTelNo</vt:lpstr>
      <vt:lpstr>DispShohizeiRate</vt:lpstr>
      <vt:lpstr>DispShohizeiRate_Text</vt:lpstr>
      <vt:lpstr>FaxNo</vt:lpstr>
      <vt:lpstr>FaxNo_Text</vt:lpstr>
      <vt:lpstr>GenbaJyusyo</vt:lpstr>
      <vt:lpstr>GenbaJyusyo_Text</vt:lpstr>
      <vt:lpstr>GenkaKingakuTotal</vt:lpstr>
      <vt:lpstr>HyojunGenka</vt:lpstr>
      <vt:lpstr>HyojunObjTotal</vt:lpstr>
      <vt:lpstr>HyojunTotal</vt:lpstr>
      <vt:lpstr>HyojunZeibetuArari</vt:lpstr>
      <vt:lpstr>InvoiceNo</vt:lpstr>
      <vt:lpstr>InvoiceNo_Text</vt:lpstr>
      <vt:lpstr>Jyusyo</vt:lpstr>
      <vt:lpstr>Kaisyamei</vt:lpstr>
      <vt:lpstr>Katagaki</vt:lpstr>
      <vt:lpstr>KeigenGenka</vt:lpstr>
      <vt:lpstr>KeigenObjTotal</vt:lpstr>
      <vt:lpstr>KeigenTotal</vt:lpstr>
      <vt:lpstr>KeigenZeibetuArari</vt:lpstr>
      <vt:lpstr>KEISEN</vt:lpstr>
      <vt:lpstr>Keisyo</vt:lpstr>
      <vt:lpstr>KenmeiKubun</vt:lpstr>
      <vt:lpstr>KinDispCtrl</vt:lpstr>
      <vt:lpstr>KojiKenmei</vt:lpstr>
      <vt:lpstr>KojiKenmei_Text</vt:lpstr>
      <vt:lpstr>Koki</vt:lpstr>
      <vt:lpstr>KokiFrom</vt:lpstr>
      <vt:lpstr>KokiTo</vt:lpstr>
      <vt:lpstr>KokyakuJusyo</vt:lpstr>
      <vt:lpstr>Kokyakumei</vt:lpstr>
      <vt:lpstr>Kokyakumei_Keisyo</vt:lpstr>
      <vt:lpstr>KokyakuTantosyamei</vt:lpstr>
      <vt:lpstr>KokyakuTantosyamei_Text</vt:lpstr>
      <vt:lpstr>KokyakuTelNo</vt:lpstr>
      <vt:lpstr>Komokumei_Text</vt:lpstr>
      <vt:lpstr>Kyoka_Text</vt:lpstr>
      <vt:lpstr>KyokaNo</vt:lpstr>
      <vt:lpstr>MailAddress</vt:lpstr>
      <vt:lpstr>MailAddress_Text</vt:lpstr>
      <vt:lpstr>内訳書_集計!MAXROW</vt:lpstr>
      <vt:lpstr>明細書_集計!MAXROW</vt:lpstr>
      <vt:lpstr>明細書!MeisaiTitle</vt:lpstr>
      <vt:lpstr>MitumoriNo</vt:lpstr>
      <vt:lpstr>MitumoriOutDate</vt:lpstr>
      <vt:lpstr>MitumoriOutDate_Text</vt:lpstr>
      <vt:lpstr>内訳書!MitumoriUchiwakeNo</vt:lpstr>
      <vt:lpstr>明細書!MitumoriUchiwakeNo</vt:lpstr>
      <vt:lpstr>内訳書!Print_Area</vt:lpstr>
      <vt:lpstr>明細書!Print_Area</vt:lpstr>
      <vt:lpstr>内訳書_集計!Print_Titles</vt:lpstr>
      <vt:lpstr>明細書_集計!Print_Titles</vt:lpstr>
      <vt:lpstr>SiharaiJoken_Text</vt:lpstr>
      <vt:lpstr>SiharaiJokenOutput</vt:lpstr>
      <vt:lpstr>SyohiZeiKingaku</vt:lpstr>
      <vt:lpstr>TanDispCtrl</vt:lpstr>
      <vt:lpstr>TantoSyainmei</vt:lpstr>
      <vt:lpstr>TantoSyainmei_Text</vt:lpstr>
      <vt:lpstr>TaxCalType</vt:lpstr>
      <vt:lpstr>TelNo</vt:lpstr>
      <vt:lpstr>TelNo_Text</vt:lpstr>
      <vt:lpstr>Url</vt:lpstr>
      <vt:lpstr>YubinNo</vt:lpstr>
      <vt:lpstr>YubinNo_Text</vt:lpstr>
      <vt:lpstr>Yukokigen</vt:lpstr>
      <vt:lpstr>Yukokigen_Text</vt:lpstr>
      <vt:lpstr>ZeibetuArariKingaku</vt:lpstr>
      <vt:lpstr>ZeibetuMitumoriTotalKin</vt:lpstr>
      <vt:lpstr>ZeikomiArari</vt:lpstr>
      <vt:lpstr>ZeikomiMitumoriTotalKin</vt:lpstr>
      <vt:lpstr>見積条件書</vt:lpstr>
      <vt:lpstr>内訳書</vt:lpstr>
      <vt:lpstr>表紙</vt:lpstr>
      <vt:lpstr>明細書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岩田 尚士</dc:creator>
  <dcterms:created xsi:type="dcterms:W3CDTF">2006-09-13T11:12:02Z</dcterms:created>
  <dcterms:modified xsi:type="dcterms:W3CDTF">2023-08-04T02:30:45Z</dcterms:modified>
</cp:coreProperties>
</file>